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AlgorithmName="SHA-512" workbookHashValue="u62Moqp7z6gf4+hIcY2DI1LP76kO8hmDV2bFO65O+TpTHnPVZB0WjPD1JfotfYBcXrlgTWc11WUnmm+ucWtrLA==" workbookSaltValue="i1iDeTqWg+M3EaTfADQpbw==" workbookSpinCount="100000" lockStructure="1"/>
  <bookViews>
    <workbookView xWindow="0" yWindow="0" windowWidth="19200" windowHeight="10995" activeTab="1"/>
  </bookViews>
  <sheets>
    <sheet name="SET-G. Conocimiento" sheetId="1" r:id="rId1"/>
    <sheet name="01" sheetId="55" r:id="rId2"/>
    <sheet name="02" sheetId="56" r:id="rId3"/>
    <sheet name="03" sheetId="60" r:id="rId4"/>
  </sheets>
  <definedNames>
    <definedName name="_xlnm.Print_Titles" localSheetId="0">'SET-G. Conocimiento'!$1:$5</definedName>
  </definedNames>
  <calcPr calcId="144525"/>
</workbook>
</file>

<file path=xl/calcChain.xml><?xml version="1.0" encoding="utf-8"?>
<calcChain xmlns="http://schemas.openxmlformats.org/spreadsheetml/2006/main">
  <c r="F9" i="60" l="1"/>
  <c r="O16" i="60" l="1"/>
  <c r="C16" i="60" s="1"/>
  <c r="O15" i="60"/>
  <c r="C15" i="60" s="1"/>
  <c r="O16" i="56"/>
  <c r="C16" i="56" s="1"/>
  <c r="O15" i="56"/>
  <c r="C15" i="56" s="1"/>
  <c r="O16" i="55"/>
  <c r="C16" i="55" s="1"/>
  <c r="O15" i="55"/>
  <c r="C15" i="55" s="1"/>
  <c r="O19" i="60" l="1"/>
  <c r="O18" i="60"/>
  <c r="N17" i="60"/>
  <c r="M17" i="60"/>
  <c r="L17" i="60"/>
  <c r="K17" i="60"/>
  <c r="J17" i="60"/>
  <c r="I17" i="60"/>
  <c r="H17" i="60"/>
  <c r="G17" i="60"/>
  <c r="F17" i="60"/>
  <c r="E17" i="60"/>
  <c r="D17" i="60"/>
  <c r="C17" i="60"/>
  <c r="O19" i="56"/>
  <c r="O18" i="56"/>
  <c r="N17" i="56"/>
  <c r="M17" i="56"/>
  <c r="L17" i="56"/>
  <c r="K17" i="56"/>
  <c r="J17" i="56"/>
  <c r="I17" i="56"/>
  <c r="H17" i="56"/>
  <c r="G17" i="56"/>
  <c r="F17" i="56"/>
  <c r="E17" i="56"/>
  <c r="D17" i="56"/>
  <c r="C17" i="56"/>
  <c r="F5" i="60"/>
  <c r="F5" i="56"/>
  <c r="F5" i="55"/>
  <c r="O17" i="56" l="1"/>
  <c r="O17" i="60"/>
  <c r="O19" i="55"/>
  <c r="O18" i="55"/>
  <c r="F3" i="60"/>
  <c r="F3" i="56"/>
  <c r="F3" i="55"/>
  <c r="L22" i="60"/>
  <c r="H22" i="60"/>
  <c r="D22" i="60"/>
  <c r="I9" i="60"/>
  <c r="A9" i="60"/>
  <c r="G6" i="60"/>
  <c r="F4" i="60"/>
  <c r="X8" i="1"/>
  <c r="W8" i="1"/>
  <c r="V8" i="1"/>
  <c r="U8" i="1"/>
  <c r="T8" i="1"/>
  <c r="S8" i="1"/>
  <c r="R8" i="1"/>
  <c r="Q8" i="1"/>
  <c r="P8" i="1"/>
  <c r="O8" i="1"/>
  <c r="N8" i="1"/>
  <c r="M8" i="1"/>
  <c r="N16" i="60"/>
  <c r="M16" i="60"/>
  <c r="L16" i="60"/>
  <c r="K16" i="60"/>
  <c r="J16" i="60"/>
  <c r="I16" i="60"/>
  <c r="H16" i="60"/>
  <c r="G16" i="60"/>
  <c r="F16" i="60"/>
  <c r="E16" i="60"/>
  <c r="D16" i="60"/>
  <c r="N15" i="60"/>
  <c r="M15" i="60"/>
  <c r="L15" i="60"/>
  <c r="K15" i="60"/>
  <c r="J15" i="60"/>
  <c r="I15" i="60"/>
  <c r="H15" i="60"/>
  <c r="G15" i="60"/>
  <c r="F15" i="60"/>
  <c r="E15" i="60"/>
  <c r="D15" i="60"/>
  <c r="H9" i="60"/>
  <c r="L8" i="1" l="1"/>
  <c r="L22" i="56"/>
  <c r="H22" i="56"/>
  <c r="D22" i="56"/>
  <c r="I9" i="56"/>
  <c r="F9" i="56"/>
  <c r="A9" i="56"/>
  <c r="G6" i="56"/>
  <c r="F4" i="56"/>
  <c r="V7" i="1"/>
  <c r="L7" i="1"/>
  <c r="X7" i="1"/>
  <c r="W7" i="1"/>
  <c r="U7" i="1"/>
  <c r="T7" i="1"/>
  <c r="S7" i="1"/>
  <c r="R7" i="1"/>
  <c r="Q7" i="1"/>
  <c r="P7" i="1"/>
  <c r="O7" i="1"/>
  <c r="N7" i="1"/>
  <c r="M7" i="1"/>
  <c r="N16" i="56"/>
  <c r="M16" i="56"/>
  <c r="L16" i="56"/>
  <c r="K16" i="56"/>
  <c r="J16" i="56"/>
  <c r="I16" i="56"/>
  <c r="H16" i="56"/>
  <c r="G16" i="56"/>
  <c r="F16" i="56"/>
  <c r="E16" i="56"/>
  <c r="D16" i="56"/>
  <c r="N15" i="56"/>
  <c r="M15" i="56"/>
  <c r="L15" i="56"/>
  <c r="K15" i="56"/>
  <c r="J15" i="56"/>
  <c r="I15" i="56"/>
  <c r="H15" i="56"/>
  <c r="G15" i="56"/>
  <c r="F15" i="56"/>
  <c r="E15" i="56"/>
  <c r="D15" i="56"/>
  <c r="H9" i="56"/>
  <c r="L22" i="55"/>
  <c r="H22" i="55"/>
  <c r="D22" i="55"/>
  <c r="I9" i="55"/>
  <c r="F9" i="55"/>
  <c r="A9" i="55"/>
  <c r="G6" i="55"/>
  <c r="F4" i="55"/>
  <c r="O17" i="55"/>
  <c r="L6" i="1" s="1"/>
  <c r="N17" i="55"/>
  <c r="X6" i="1" s="1"/>
  <c r="M17" i="55"/>
  <c r="W6" i="1" s="1"/>
  <c r="L17" i="55"/>
  <c r="V6" i="1" s="1"/>
  <c r="K17" i="55"/>
  <c r="U6" i="1" s="1"/>
  <c r="J17" i="55"/>
  <c r="T6" i="1" s="1"/>
  <c r="I17" i="55"/>
  <c r="S6" i="1" s="1"/>
  <c r="H17" i="55"/>
  <c r="R6" i="1" s="1"/>
  <c r="G17" i="55"/>
  <c r="Q6" i="1" s="1"/>
  <c r="F17" i="55"/>
  <c r="P6" i="1" s="1"/>
  <c r="E17" i="55"/>
  <c r="O6" i="1" s="1"/>
  <c r="D17" i="55"/>
  <c r="N6" i="1" s="1"/>
  <c r="C17" i="55"/>
  <c r="M6" i="1" s="1"/>
  <c r="N16" i="55"/>
  <c r="M16" i="55"/>
  <c r="L16" i="55"/>
  <c r="K16" i="55"/>
  <c r="J16" i="55"/>
  <c r="I16" i="55"/>
  <c r="H16" i="55"/>
  <c r="G16" i="55"/>
  <c r="F16" i="55"/>
  <c r="E16" i="55"/>
  <c r="D16" i="55"/>
  <c r="N15" i="55"/>
  <c r="M15" i="55"/>
  <c r="L15" i="55"/>
  <c r="K15" i="55"/>
  <c r="J15" i="55"/>
  <c r="I15" i="55"/>
  <c r="H15" i="55"/>
  <c r="G15" i="55"/>
  <c r="F15" i="55"/>
  <c r="E15" i="55"/>
  <c r="D15" i="55"/>
  <c r="H9" i="55"/>
</calcChain>
</file>

<file path=xl/comments1.xml><?xml version="1.0" encoding="utf-8"?>
<comments xmlns="http://schemas.openxmlformats.org/spreadsheetml/2006/main">
  <authors>
    <author>WILSON</author>
  </authors>
  <commentList>
    <comment ref="J4" authorId="0">
      <text>
        <r>
          <rPr>
            <sz val="9"/>
            <color indexed="81"/>
            <rFont val="Tahoma"/>
            <family val="2"/>
          </rPr>
          <t xml:space="preserve">
Recomendable dejar como línea base el resultado final del indicador en el año inmediatamente anterior</t>
        </r>
      </text>
    </comment>
    <comment ref="K4" authorId="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<sst xmlns="http://schemas.openxmlformats.org/spreadsheetml/2006/main" count="297" uniqueCount="142">
  <si>
    <t>PROCESO</t>
  </si>
  <si>
    <t>NOMBRE DEL INDICADOR</t>
  </si>
  <si>
    <t>OBJETIVO DEL INDICADOR</t>
  </si>
  <si>
    <t xml:space="preserve"> </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</si>
  <si>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</si>
  <si>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</si>
  <si>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</si>
  <si>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</si>
  <si>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</si>
  <si>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</si>
  <si>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</si>
  <si>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</si>
  <si>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</si>
  <si>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</si>
  <si>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</si>
  <si>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</si>
  <si>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</si>
  <si>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</si>
  <si>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</si>
  <si>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</si>
  <si>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</si>
  <si>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</si>
  <si>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</si>
  <si>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</si>
  <si>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</si>
  <si>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</si>
  <si>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</si>
  <si>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</si>
  <si>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</si>
  <si>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</si>
  <si>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</si>
  <si>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</si>
  <si>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</si>
  <si>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</si>
  <si>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</si>
  <si>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t>
  </si>
  <si>
    <t>ANÁLISIS GRÁFICO (Tendencia del indicador)</t>
  </si>
  <si>
    <t>VARIABLES</t>
  </si>
  <si>
    <t>METODOLOGIA PARA OBTENER LOS DATOS:</t>
  </si>
  <si>
    <t>LINEA BASE</t>
  </si>
  <si>
    <t>PERIODICIDAD REPORTE</t>
  </si>
  <si>
    <t>IN01</t>
  </si>
  <si>
    <t>IN02</t>
  </si>
  <si>
    <t>IN03</t>
  </si>
  <si>
    <t>SET INDICADORES GESTIÓN</t>
  </si>
  <si>
    <t xml:space="preserve">PROCESO: </t>
  </si>
  <si>
    <t>Anual</t>
  </si>
  <si>
    <t>Trimestral</t>
  </si>
  <si>
    <t>Acum.</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</si>
  <si>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</si>
  <si>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</si>
  <si>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</si>
  <si>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</si>
  <si>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</si>
  <si>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</si>
  <si>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</si>
  <si>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</si>
  <si>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</si>
  <si>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</si>
  <si>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</si>
  <si>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</si>
  <si>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</si>
  <si>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</si>
  <si>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</si>
  <si>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</si>
  <si>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</si>
  <si>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</si>
  <si>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</si>
  <si>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</si>
  <si>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</si>
  <si>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</si>
  <si>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</si>
  <si>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GESTIÓN FINANCIERA</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</si>
  <si>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</si>
  <si>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</si>
  <si>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</si>
  <si>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</si>
  <si>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</si>
  <si>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</si>
  <si>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</si>
  <si>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</si>
  <si>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</si>
  <si>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</si>
  <si>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</si>
  <si>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</si>
  <si>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</si>
  <si>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</si>
  <si>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</si>
  <si>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</si>
  <si>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Capacitados</t>
  </si>
  <si>
    <t>Menor al 70%</t>
  </si>
  <si>
    <t>Entre 71% y 90%</t>
  </si>
  <si>
    <t>Entre 91% y 100%</t>
  </si>
  <si>
    <t>Convocatoria</t>
  </si>
  <si>
    <t>Menor al 59%</t>
  </si>
  <si>
    <t>Entre 60% y 69%</t>
  </si>
  <si>
    <t>Entre 70% y 100%</t>
  </si>
  <si>
    <t>Satisfacción del cliente</t>
  </si>
  <si>
    <t>No. Total de personas programadas o convocadas para capacitación</t>
  </si>
  <si>
    <t>Número de capacitados / No. Total de personas programadas o convocadas para capacitación *100</t>
  </si>
  <si>
    <t>Número de Municipios  Asistentes a Capacitación / Número de Convocados a Capacitación*100</t>
  </si>
  <si>
    <t>Número de Municipios asistentes a Capacitación</t>
  </si>
  <si>
    <t>Númerode Municipios convocados a capacitación</t>
  </si>
  <si>
    <t>Número de clientes satisfechos</t>
  </si>
  <si>
    <t>Número de personas capacitadas</t>
  </si>
  <si>
    <t xml:space="preserve">Medir la cobertura y participación de los Municipios frente a las jornadas de capacitación convocadas durante la vigencia fiscal por la Sociedad Aguas del Huila SA ESP </t>
  </si>
  <si>
    <t xml:space="preserve">Obtener la percepción del cliente y/o usuarios sobre los diferentes programas y actividades de capacitación e inducción, que permitan emprender acciones de mejora y fijación permanente de nuevos estándares de calidad </t>
  </si>
  <si>
    <t>Información contenida en las memorias de cada evento programado y realizado: Invitaciones y convocatorias; relaciones de asistencia; informes finales de facilitadores, ETC</t>
  </si>
  <si>
    <t>Información contenida en las memorias de cada evento programado y realizado: Encuestas practicadas; informes finales de facilitadores, ETC</t>
  </si>
  <si>
    <t xml:space="preserve">Establecer el nivel de asistencia y participación de los usuarios a las diferentes jornadas y programas de capacitación impulsadas por la sociedad </t>
  </si>
  <si>
    <t>AH-GC-</t>
  </si>
  <si>
    <t>Número de clientes satisfechos / Número de clientes encuestados *100</t>
  </si>
  <si>
    <t>Número de clientes encuestados</t>
  </si>
  <si>
    <t>Versión 3,0</t>
  </si>
  <si>
    <t>RESULTADOS DE LA VIGENCIA</t>
  </si>
  <si>
    <t>META 2018</t>
  </si>
  <si>
    <t>RESULTADOS VIGENCIA 2018</t>
  </si>
  <si>
    <t>META  AÑO 2018</t>
  </si>
  <si>
    <t>VIGENCIA 2018</t>
  </si>
  <si>
    <t>Se atendieron solicitudes requeridas por algunos integrantes de Juntas Administradoras de Aceuducto, empezando a realizar salidas de acuerdo al Plan de Aseguramiento Rural, en los Item de Conformaicon de Junta y Socializacion de Estatutos.</t>
  </si>
  <si>
    <t>Se dio inicio al Programa del Plan de Aseguramiento Rural, realizando capacitaciones en Temas Administrativos y Legales resolviendo Requerimientos de la comunidad</t>
  </si>
  <si>
    <t>Se mantiene la constate de municipios atendidos, por parte de los Porfesionales en el Porgrama Rural, el cual se lleva de manera permanente de acuerdo a las solicitudes por los Presidentes de las Juntas Administradoras</t>
  </si>
  <si>
    <t>Bajo el Programa Rural se vienen realizando visitas para el mes abril incrementando el numero de personas capacitadas en referencia al mes anterior.</t>
  </si>
  <si>
    <t>Aummenta exponencialmente el numero de Municipios a los cuales se vienen realizando acompañamiento, ya que se encuentra los convenios interadministrativos ejecutandose de manera permanente y eficaz.</t>
  </si>
  <si>
    <t>De acuerdo a las encuestas realizadas durante este periodo, se destaca que el total de personas son satisfechas. en ralacion a las visitas ejecutadas por los Profesionales independiente de la actividad en acompañamiento ya sea de carácter administrativo, legal, operativo y ambiental.</t>
  </si>
  <si>
    <t>Se realizan las  debidas encuestas de satisfacción de acuerdo a los parametros establecidos dentro del Plan de Aseguramiento Rural, en las comunidades atendidas. Arrojando resultados positivos.</t>
  </si>
  <si>
    <t>Se presenta aumento en el numero de Municipios capacitados, ya que se realizan en su mayoria diferentes visitas relacionas con el Contrato Plan de Aseguramiento Rural.</t>
  </si>
  <si>
    <t>Aumenta el numero de personas satisfechas notablementa, teniendo en cuenta que de igual manera incrementa el numero de visitas, razon por la cual las encuestas realizadas arrojan un resultados positivos satisfactorios.</t>
  </si>
  <si>
    <t>En el mes de Agosto disminuyeron el numero de visitas, ya que varios profesionales terminaron y liquidaron contrato y se encontraba en proceso precontactual los nuevos contratos del personal a realizar las nuevas visitas.</t>
  </si>
  <si>
    <t>El numero de Municipios capacitados con respecto al mes anterior disminuye, ya que no se tenia en la totalidad el personal contratado para realizar las nuevas visitas.</t>
  </si>
  <si>
    <t>Se realizan las debidas encuentas de satisfaccion del cliente, en las comunidades atentidas por este periodo de ejecución, arrojando resultados positivos.</t>
  </si>
  <si>
    <t>Debido a la estructuacion de proyectos que empiezan a ejecutarse finalizando el mes de Enero y la contratacion de personal profesional para realizar las respectivas visitas a campo fue efectivamente bajo.</t>
  </si>
  <si>
    <t>En el mes de Enero de 50 personas programadas inicialmente asistieron 45.  De otra parte, debido a la estructuacion de proyectos que empiezan a ejecutarse finalizando el mes de Enero y la contratacion de personal profesional para realizar las respectivas visitas a campo fue efectivamente bajo el porcentaje capacitados.</t>
  </si>
  <si>
    <t xml:space="preserve">debido a la estructuacion de proyectos que empiezan a ejecutarse finalizando el mes de Enero y la contratacion de personal profesional para realizar las respectivas visitas a campo el promedio de Municipios capacitados es bajo. </t>
  </si>
  <si>
    <t>Se atendieron todas las solicitudes por miembros de Juntas Administradoras, realizando diferentes visitas en campo, y las visitas de Plan de Aseguramiento Rural en los tópicos Administrativos y legales de los Acueductos.</t>
  </si>
  <si>
    <t>Para este mes en ejecucion, se tiene que las actividades continuan realizandose, en cada uno de los requerimientos expuestos por los integrantes de las Juntas Administradoras, llevando a un incremento el numero de personas capacitadas en cada una de las visitas ya que se ejecutaron conformaciones de Junta, y visitas bajo el programa piloto SIASAR en diferentes comunidades.</t>
  </si>
  <si>
    <t>Se presente incremento en el numero de municipios atendidos debido a que se empieza a ejecutar el programa piloto SIASAR del MVCT en todo el Departamento del Huila, bajo el contrato Plan de Aseguramiento rural.</t>
  </si>
  <si>
    <t>Se presenta un aumento en el numero de personas encuestadas, ya que se encuentra ejecutando de manera normal los programas rurales,obteniendo resultados positivos de satisfaccion de personas encuestadas.</t>
  </si>
  <si>
    <t>Se encuentra ejecutando de manera normal el programa plan de aseguramiento rural, realizando visitas a las juntas administradoras de los acueductos rurales en implementacion del programa SIASAR y apoyo en fortalecimiento Institucional.</t>
  </si>
  <si>
    <t>Se mantiene el numero de municipios capacitados, por motivos de ejeucion optima del programa rural.</t>
  </si>
  <si>
    <t>Se realizan las encuenstas de satisfaccion del cliente en cada comunidad visitada, obteniendo resultados positivos frente a cada capacitacion y/o acompañamiento por parte de los profesionales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</si>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</sst>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Calibri"/>
      <family val="2"/>
      <scheme val="minor"/>
    </font>
    <font>
      <b/>
      <sz val="14"/>
      <color theme="1"/>
      <name val="Calibri"/>
      <family val="2"/>
      <scheme val="minor"/>
    </font>
    <font>
      <b/>
      <sz val="6"/>
      <color theme="1"/>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b/>
      <sz val="10"/>
      <color theme="1"/>
      <name val="Calibri"/>
      <family val="2"/>
      <scheme val="minor"/>
    </font>
    <font>
      <b/>
      <sz val="8"/>
      <color indexed="8"/>
      <name val="Arial"/>
      <family val="2"/>
    </font>
    <font>
      <sz val="8"/>
      <color indexed="8"/>
      <name val="Arial"/>
      <family val="2"/>
    </font>
    <font>
      <b/>
      <sz val="10"/>
      <color theme="1"/>
      <name val="Arial"/>
      <family val="2"/>
    </font>
    <font>
      <b/>
      <sz val="6"/>
      <name val="Arial"/>
      <family val="2"/>
    </font>
    <font>
      <b/>
      <sz val="12"/>
      <color theme="1"/>
      <name val="Arial"/>
      <family val="2"/>
    </font>
    <font>
      <sz val="10"/>
      <color theme="1"/>
      <name val="Arial"/>
      <family val="2"/>
    </font>
    <font>
      <b/>
      <sz val="11"/>
      <color theme="1"/>
      <name val="Calibri"/>
      <family val="2"/>
      <scheme val="minor"/>
    </font>
    <font>
      <i/>
      <sz val="10"/>
      <color theme="1"/>
      <name val="Calibri"/>
      <family val="2"/>
      <scheme val="minor"/>
    </font>
    <font>
      <i/>
      <sz val="10"/>
      <name val="Tahoma"/>
      <family val="2"/>
    </font>
    <font>
      <sz val="11"/>
      <name val="Arial"/>
      <family val="2"/>
    </font>
    <font>
      <sz val="9"/>
      <color indexed="81"/>
      <name val="Tahoma"/>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1" fillId="0" borderId="0"/>
  </cellStyleXfs>
  <cellXfs count="179">
    <xf numFmtId="0" fontId="0" fillId="0" borderId="0" xfId="0"/>
    <xf numFmtId="0" fontId="5" fillId="0" borderId="0" xfId="0" applyFont="1"/>
    <xf numFmtId="0" fontId="0" fillId="0" borderId="0" xfId="0"/>
    <xf numFmtId="0" fontId="8" fillId="0" borderId="0" xfId="1" applyFont="1" applyAlignment="1">
      <alignment vertical="center"/>
    </xf>
    <xf numFmtId="0" fontId="8" fillId="0" borderId="1" xfId="1" applyFont="1" applyBorder="1" applyAlignment="1">
      <alignment vertical="center"/>
    </xf>
    <xf numFmtId="0" fontId="8" fillId="0" borderId="12" xfId="1" applyFont="1" applyBorder="1" applyAlignment="1">
      <alignment vertical="center"/>
    </xf>
    <xf numFmtId="0" fontId="10" fillId="2" borderId="15" xfId="1" applyFont="1" applyFill="1" applyBorder="1" applyAlignment="1">
      <alignment horizontal="center" vertical="center"/>
    </xf>
    <xf numFmtId="0" fontId="8" fillId="0" borderId="0" xfId="1" applyFont="1" applyAlignment="1">
      <alignment horizontal="right" vertical="center"/>
    </xf>
    <xf numFmtId="9" fontId="8" fillId="0" borderId="0" xfId="1" applyNumberFormat="1" applyFont="1" applyAlignment="1">
      <alignment horizontal="center" vertical="center"/>
    </xf>
    <xf numFmtId="9" fontId="10" fillId="0" borderId="1" xfId="1" applyNumberFormat="1" applyFont="1" applyFill="1" applyBorder="1" applyAlignment="1">
      <alignment vertical="center"/>
    </xf>
    <xf numFmtId="164" fontId="8" fillId="7" borderId="1" xfId="1" applyNumberFormat="1" applyFont="1" applyFill="1" applyBorder="1" applyAlignment="1">
      <alignment horizontal="right" vertical="center"/>
    </xf>
    <xf numFmtId="164" fontId="8" fillId="7" borderId="15" xfId="1" applyNumberFormat="1" applyFont="1" applyFill="1" applyBorder="1" applyAlignment="1">
      <alignment horizontal="right" vertical="center"/>
    </xf>
    <xf numFmtId="9" fontId="9" fillId="7" borderId="12" xfId="1" applyNumberFormat="1" applyFont="1" applyFill="1" applyBorder="1" applyAlignment="1">
      <alignment horizontal="center" vertical="center" wrapText="1"/>
    </xf>
    <xf numFmtId="0" fontId="9" fillId="0" borderId="12" xfId="1" applyFont="1" applyBorder="1" applyAlignment="1">
      <alignment horizontal="center" vertical="center" wrapText="1"/>
    </xf>
    <xf numFmtId="0" fontId="8" fillId="7" borderId="15" xfId="1" applyFont="1" applyFill="1" applyBorder="1" applyAlignment="1">
      <alignment vertical="center"/>
    </xf>
    <xf numFmtId="0" fontId="8" fillId="7" borderId="13" xfId="1" applyFont="1" applyFill="1" applyBorder="1" applyAlignment="1">
      <alignment vertical="center"/>
    </xf>
    <xf numFmtId="0" fontId="14" fillId="7" borderId="29" xfId="1" applyFont="1" applyFill="1" applyBorder="1" applyAlignment="1">
      <alignment horizontal="right" vertical="center"/>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0" fontId="2" fillId="0" borderId="35" xfId="1" applyFont="1" applyBorder="1" applyAlignment="1">
      <alignment horizontal="center" vertical="center" textRotation="90" wrapText="1"/>
    </xf>
    <xf numFmtId="164" fontId="15" fillId="0" borderId="35" xfId="0" applyNumberFormat="1" applyFont="1" applyBorder="1" applyAlignment="1">
      <alignment horizontal="center" vertical="center" textRotation="90" wrapText="1"/>
    </xf>
    <xf numFmtId="0" fontId="15" fillId="8" borderId="35" xfId="0" applyFont="1" applyFill="1" applyBorder="1" applyAlignment="1">
      <alignment horizontal="center" vertical="center" textRotation="90" wrapText="1"/>
    </xf>
    <xf numFmtId="0" fontId="19" fillId="5" borderId="35"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3" borderId="35" xfId="0" applyFont="1" applyFill="1" applyBorder="1" applyAlignment="1">
      <alignment horizontal="center" vertical="center" wrapText="1"/>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0" fontId="9" fillId="0" borderId="1" xfId="1" applyFont="1" applyBorder="1" applyAlignment="1">
      <alignment horizontal="justify" vertical="center" wrapText="1"/>
    </xf>
    <xf numFmtId="0" fontId="9" fillId="0" borderId="12" xfId="1" applyFont="1" applyBorder="1" applyAlignment="1">
      <alignment horizontal="justify" vertical="center" wrapText="1"/>
    </xf>
    <xf numFmtId="0" fontId="2" fillId="0" borderId="35" xfId="1" applyFont="1" applyBorder="1" applyAlignment="1">
      <alignment horizontal="justify" vertical="top" wrapText="1"/>
    </xf>
    <xf numFmtId="0" fontId="17" fillId="0" borderId="35" xfId="0" applyFont="1" applyBorder="1" applyAlignment="1">
      <alignment horizontal="justify" vertical="top" wrapText="1"/>
    </xf>
    <xf numFmtId="164" fontId="10" fillId="0" borderId="1" xfId="1" applyNumberFormat="1" applyFont="1" applyFill="1" applyBorder="1" applyAlignment="1">
      <alignment vertical="center"/>
    </xf>
    <xf numFmtId="49" fontId="5" fillId="0" borderId="35" xfId="0" applyNumberFormat="1" applyFont="1" applyFill="1" applyBorder="1" applyAlignment="1">
      <alignment horizontal="center" vertical="top"/>
    </xf>
    <xf numFmtId="0" fontId="16" fillId="0" borderId="35" xfId="0" applyFont="1" applyFill="1" applyBorder="1" applyAlignment="1">
      <alignment vertical="top" wrapText="1"/>
    </xf>
    <xf numFmtId="0" fontId="21" fillId="0" borderId="0" xfId="0" applyFont="1"/>
    <xf numFmtId="0" fontId="25" fillId="0" borderId="0" xfId="0" applyFont="1"/>
    <xf numFmtId="0" fontId="2" fillId="0" borderId="35" xfId="0" applyFont="1" applyFill="1" applyBorder="1" applyAlignment="1">
      <alignment horizontal="center" vertical="center" textRotation="90" wrapText="1"/>
    </xf>
    <xf numFmtId="9" fontId="3" fillId="0" borderId="35" xfId="1" applyNumberFormat="1" applyFont="1" applyFill="1" applyBorder="1" applyAlignment="1">
      <alignment horizontal="center" vertical="center" wrapText="1"/>
    </xf>
    <xf numFmtId="164" fontId="15" fillId="0" borderId="35" xfId="0" applyNumberFormat="1" applyFont="1" applyFill="1" applyBorder="1" applyAlignment="1">
      <alignment horizontal="center" vertical="center" textRotation="90" wrapText="1"/>
    </xf>
    <xf numFmtId="0" fontId="9" fillId="0" borderId="1" xfId="1" applyFont="1" applyBorder="1" applyAlignment="1">
      <alignment horizontal="justify" vertical="top" wrapText="1"/>
    </xf>
    <xf numFmtId="0" fontId="10" fillId="2" borderId="1" xfId="1" applyFont="1" applyFill="1" applyBorder="1" applyAlignment="1">
      <alignment horizontal="center" vertical="center"/>
    </xf>
    <xf numFmtId="0" fontId="9" fillId="0" borderId="12" xfId="1" applyFont="1" applyBorder="1" applyAlignment="1">
      <alignment horizontal="justify" vertical="top" wrapText="1"/>
    </xf>
    <xf numFmtId="9" fontId="8" fillId="0" borderId="1" xfId="1" applyNumberFormat="1" applyFont="1" applyFill="1" applyBorder="1" applyAlignment="1">
      <alignment vertical="center"/>
    </xf>
    <xf numFmtId="9" fontId="10" fillId="7" borderId="15" xfId="1" applyNumberFormat="1" applyFont="1" applyFill="1" applyBorder="1" applyAlignment="1">
      <alignment vertical="center"/>
    </xf>
    <xf numFmtId="164" fontId="8" fillId="0" borderId="1" xfId="1" applyNumberFormat="1" applyFont="1" applyFill="1" applyBorder="1" applyAlignment="1">
      <alignment vertical="center"/>
    </xf>
    <xf numFmtId="0" fontId="0" fillId="9" borderId="36" xfId="0" applyFill="1" applyBorder="1" applyAlignment="1">
      <alignment horizontal="center"/>
    </xf>
    <xf numFmtId="0" fontId="22" fillId="0" borderId="40" xfId="0" applyFont="1" applyFill="1" applyBorder="1" applyAlignment="1">
      <alignment horizontal="center" vertical="center"/>
    </xf>
    <xf numFmtId="0" fontId="22" fillId="0" borderId="36" xfId="0" applyFont="1" applyFill="1" applyBorder="1" applyAlignment="1">
      <alignment horizontal="center" vertical="center"/>
    </xf>
    <xf numFmtId="0" fontId="22" fillId="0" borderId="37"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9" xfId="0" applyFont="1" applyFill="1" applyBorder="1" applyAlignment="1">
      <alignment horizontal="center" vertical="center"/>
    </xf>
    <xf numFmtId="0" fontId="0" fillId="0" borderId="40" xfId="0" applyFill="1" applyBorder="1" applyAlignment="1">
      <alignment horizontal="center"/>
    </xf>
    <xf numFmtId="0" fontId="0" fillId="0" borderId="36" xfId="0" applyFill="1" applyBorder="1" applyAlignment="1">
      <alignment horizontal="center"/>
    </xf>
    <xf numFmtId="0" fontId="0" fillId="0" borderId="37" xfId="0" applyFill="1" applyBorder="1" applyAlignment="1">
      <alignment horizontal="center"/>
    </xf>
    <xf numFmtId="0" fontId="0" fillId="0" borderId="41" xfId="0" applyFill="1" applyBorder="1" applyAlignment="1">
      <alignment horizontal="center"/>
    </xf>
    <xf numFmtId="0" fontId="0" fillId="0" borderId="38" xfId="0" applyFill="1" applyBorder="1" applyAlignment="1">
      <alignment horizontal="center"/>
    </xf>
    <xf numFmtId="0" fontId="0" fillId="0" borderId="39" xfId="0" applyFill="1" applyBorder="1" applyAlignment="1">
      <alignment horizontal="center"/>
    </xf>
    <xf numFmtId="0" fontId="4" fillId="8" borderId="35" xfId="0" applyFont="1" applyFill="1" applyBorder="1" applyAlignment="1">
      <alignment horizontal="center" vertical="center" wrapText="1"/>
    </xf>
    <xf numFmtId="0" fontId="15" fillId="7" borderId="35" xfId="0" applyFont="1" applyFill="1" applyBorder="1" applyAlignment="1">
      <alignment horizontal="center" vertical="center" textRotation="90" wrapText="1"/>
    </xf>
    <xf numFmtId="0" fontId="6" fillId="8" borderId="35" xfId="0" applyFont="1" applyFill="1" applyBorder="1" applyAlignment="1">
      <alignment horizontal="center" vertical="center" wrapText="1"/>
    </xf>
    <xf numFmtId="0" fontId="7" fillId="8" borderId="35" xfId="0" applyFont="1" applyFill="1" applyBorder="1" applyAlignment="1">
      <alignment horizontal="center" vertical="center" textRotation="90" wrapText="1"/>
    </xf>
    <xf numFmtId="0" fontId="4" fillId="8" borderId="35" xfId="0" applyFont="1" applyFill="1" applyBorder="1" applyAlignment="1">
      <alignment horizontal="center" vertical="center" textRotation="90" wrapText="1"/>
    </xf>
    <xf numFmtId="0" fontId="18" fillId="8" borderId="32" xfId="0" applyFont="1" applyFill="1" applyBorder="1" applyAlignment="1">
      <alignment horizontal="right" vertical="center" wrapText="1"/>
    </xf>
    <xf numFmtId="0" fontId="18" fillId="8" borderId="33" xfId="0" applyFont="1" applyFill="1" applyBorder="1" applyAlignment="1">
      <alignment horizontal="right"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8" fillId="9" borderId="6" xfId="1" applyFont="1" applyFill="1" applyBorder="1" applyAlignment="1">
      <alignment horizontal="center" vertical="center"/>
    </xf>
    <xf numFmtId="0" fontId="9" fillId="0" borderId="18" xfId="1" applyFont="1" applyBorder="1" applyAlignment="1">
      <alignment horizontal="justify" vertical="top" wrapText="1"/>
    </xf>
    <xf numFmtId="0" fontId="9" fillId="0" borderId="1" xfId="1" applyFont="1" applyBorder="1" applyAlignment="1">
      <alignment horizontal="justify" vertical="top" wrapText="1"/>
    </xf>
    <xf numFmtId="17" fontId="9" fillId="0" borderId="1" xfId="1" applyNumberFormat="1" applyFont="1" applyBorder="1" applyAlignment="1">
      <alignment horizontal="center" vertical="center" wrapText="1"/>
    </xf>
    <xf numFmtId="0" fontId="0" fillId="0" borderId="15" xfId="0" applyBorder="1" applyAlignment="1">
      <alignment horizontal="center" vertical="center"/>
    </xf>
    <xf numFmtId="17" fontId="9" fillId="0" borderId="1" xfId="1" applyNumberFormat="1" applyFont="1" applyBorder="1" applyAlignment="1">
      <alignment horizontal="center" vertical="top" wrapText="1"/>
    </xf>
    <xf numFmtId="0" fontId="0" fillId="0" borderId="15" xfId="0" applyBorder="1" applyAlignment="1">
      <alignment horizontal="center" vertical="top" wrapText="1"/>
    </xf>
    <xf numFmtId="0" fontId="9" fillId="0" borderId="45" xfId="1" applyFont="1" applyBorder="1" applyAlignment="1">
      <alignment horizontal="justify" vertical="top" wrapText="1"/>
    </xf>
    <xf numFmtId="0" fontId="9" fillId="0" borderId="21" xfId="1" applyFont="1" applyBorder="1" applyAlignment="1">
      <alignment horizontal="justify" vertical="top" wrapText="1"/>
    </xf>
    <xf numFmtId="0" fontId="8" fillId="7" borderId="2" xfId="1" applyFont="1" applyFill="1" applyBorder="1" applyAlignment="1">
      <alignment horizontal="center" vertical="center"/>
    </xf>
    <xf numFmtId="0" fontId="8" fillId="7" borderId="3" xfId="1" applyFont="1" applyFill="1" applyBorder="1" applyAlignment="1">
      <alignment horizontal="center" vertical="center"/>
    </xf>
    <xf numFmtId="0" fontId="8" fillId="7" borderId="4" xfId="1" applyFont="1" applyFill="1" applyBorder="1" applyAlignment="1">
      <alignment horizontal="center" vertical="center"/>
    </xf>
    <xf numFmtId="9" fontId="10" fillId="7" borderId="24" xfId="1" applyNumberFormat="1" applyFont="1" applyFill="1" applyBorder="1" applyAlignment="1">
      <alignment horizontal="center" vertical="center"/>
    </xf>
    <xf numFmtId="0" fontId="10" fillId="7" borderId="25" xfId="1" applyFont="1" applyFill="1" applyBorder="1" applyAlignment="1">
      <alignment horizontal="center" vertical="center"/>
    </xf>
    <xf numFmtId="0" fontId="10" fillId="7" borderId="26" xfId="1" applyFont="1" applyFill="1" applyBorder="1" applyAlignment="1">
      <alignment horizontal="center" vertical="center"/>
    </xf>
    <xf numFmtId="0" fontId="8" fillId="0" borderId="18" xfId="1" applyFont="1" applyFill="1" applyBorder="1" applyAlignment="1">
      <alignment horizontal="left" vertical="center"/>
    </xf>
    <xf numFmtId="0" fontId="8" fillId="0" borderId="1" xfId="1" applyFont="1" applyFill="1" applyBorder="1" applyAlignment="1">
      <alignment horizontal="left" vertical="center"/>
    </xf>
    <xf numFmtId="0" fontId="11" fillId="7" borderId="25" xfId="1" applyFont="1" applyFill="1" applyBorder="1" applyAlignment="1">
      <alignment horizontal="center" vertical="center"/>
    </xf>
    <xf numFmtId="0" fontId="11" fillId="7" borderId="26" xfId="1" applyFont="1" applyFill="1" applyBorder="1" applyAlignment="1">
      <alignment horizontal="center" vertical="center"/>
    </xf>
    <xf numFmtId="0" fontId="14" fillId="6" borderId="18" xfId="1" applyFont="1" applyFill="1" applyBorder="1" applyAlignment="1">
      <alignment horizontal="left" vertical="center"/>
    </xf>
    <xf numFmtId="0" fontId="14" fillId="6" borderId="1" xfId="1" applyFont="1" applyFill="1" applyBorder="1" applyAlignment="1">
      <alignment horizontal="left" vertical="center"/>
    </xf>
    <xf numFmtId="0" fontId="10" fillId="7" borderId="18" xfId="1" applyFont="1" applyFill="1" applyBorder="1" applyAlignment="1">
      <alignment horizontal="center" vertical="center" textRotation="90"/>
    </xf>
    <xf numFmtId="0" fontId="10" fillId="7" borderId="11" xfId="1" applyFont="1" applyFill="1" applyBorder="1" applyAlignment="1">
      <alignment horizontal="center" vertical="center" textRotation="90"/>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0" fontId="10" fillId="5" borderId="23" xfId="1" applyFont="1" applyFill="1" applyBorder="1" applyAlignment="1">
      <alignment horizontal="center" vertical="center"/>
    </xf>
    <xf numFmtId="0" fontId="10" fillId="4" borderId="23" xfId="1" applyFont="1" applyFill="1" applyBorder="1" applyAlignment="1">
      <alignment horizontal="center" vertical="center"/>
    </xf>
    <xf numFmtId="0" fontId="9" fillId="7" borderId="11" xfId="1" applyFont="1" applyFill="1" applyBorder="1" applyAlignment="1">
      <alignment horizontal="left" vertical="center" wrapText="1"/>
    </xf>
    <xf numFmtId="0" fontId="9" fillId="7" borderId="12" xfId="1" applyFont="1" applyFill="1" applyBorder="1" applyAlignment="1">
      <alignment horizontal="left" vertical="center" wrapText="1"/>
    </xf>
    <xf numFmtId="0" fontId="14" fillId="0" borderId="29"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31" xfId="1" applyFont="1" applyFill="1" applyBorder="1" applyAlignment="1">
      <alignment horizontal="center" vertical="center" wrapText="1"/>
    </xf>
    <xf numFmtId="0" fontId="10" fillId="3" borderId="23" xfId="1" applyFont="1" applyFill="1" applyBorder="1" applyAlignment="1">
      <alignment horizontal="center" vertical="center"/>
    </xf>
    <xf numFmtId="0" fontId="10" fillId="3" borderId="27" xfId="1" applyFont="1" applyFill="1" applyBorder="1" applyAlignment="1">
      <alignment horizontal="center" vertical="center"/>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7" borderId="19" xfId="1" applyFont="1" applyFill="1" applyBorder="1" applyAlignment="1">
      <alignment horizontal="center" vertical="center"/>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10" fillId="7" borderId="14" xfId="1" applyFont="1" applyFill="1" applyBorder="1" applyAlignment="1">
      <alignment horizontal="left" vertical="center"/>
    </xf>
    <xf numFmtId="0" fontId="10" fillId="7" borderId="0" xfId="1" applyFont="1" applyFill="1" applyBorder="1" applyAlignment="1">
      <alignment horizontal="left" vertical="center"/>
    </xf>
    <xf numFmtId="0" fontId="10" fillId="7" borderId="20" xfId="1" applyFont="1" applyFill="1" applyBorder="1" applyAlignment="1">
      <alignment horizontal="left"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1" xfId="1" applyFont="1" applyFill="1" applyBorder="1" applyAlignment="1">
      <alignment horizontal="center" vertical="center"/>
    </xf>
    <xf numFmtId="0" fontId="10" fillId="7" borderId="6" xfId="1" applyFont="1" applyFill="1" applyBorder="1" applyAlignment="1">
      <alignment horizontal="center" vertical="center"/>
    </xf>
    <xf numFmtId="0" fontId="10" fillId="7" borderId="7" xfId="1" applyFont="1" applyFill="1" applyBorder="1" applyAlignment="1">
      <alignment horizontal="center" vertical="center"/>
    </xf>
    <xf numFmtId="0" fontId="24" fillId="7" borderId="17" xfId="1" applyFont="1" applyFill="1" applyBorder="1" applyAlignment="1">
      <alignment horizontal="center" vertical="center"/>
    </xf>
    <xf numFmtId="0" fontId="24" fillId="7" borderId="19" xfId="1" applyFont="1" applyFill="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9" xfId="1" applyFont="1" applyBorder="1" applyAlignment="1">
      <alignment horizontal="center"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8" fillId="7" borderId="10" xfId="1" applyFont="1" applyFill="1" applyBorder="1" applyAlignment="1">
      <alignment horizontal="left" vertical="center"/>
    </xf>
    <xf numFmtId="0" fontId="8" fillId="7" borderId="18" xfId="1" applyFont="1" applyFill="1" applyBorder="1" applyAlignment="1">
      <alignment horizontal="left" vertical="center"/>
    </xf>
    <xf numFmtId="0" fontId="8" fillId="7" borderId="1" xfId="1" applyFont="1" applyFill="1" applyBorder="1" applyAlignment="1">
      <alignment horizontal="left" vertical="center"/>
    </xf>
    <xf numFmtId="0" fontId="10" fillId="7" borderId="1" xfId="1" applyFont="1" applyFill="1" applyBorder="1" applyAlignment="1">
      <alignment horizontal="left" vertical="center"/>
    </xf>
    <xf numFmtId="0" fontId="10" fillId="7" borderId="21" xfId="1" applyFont="1" applyFill="1" applyBorder="1" applyAlignment="1">
      <alignment horizontal="left" vertical="center"/>
    </xf>
    <xf numFmtId="0" fontId="10" fillId="7" borderId="28" xfId="1" applyFont="1" applyFill="1" applyBorder="1" applyAlignment="1">
      <alignment horizontal="left" vertical="center"/>
    </xf>
    <xf numFmtId="0" fontId="8" fillId="7" borderId="11" xfId="1" applyFont="1" applyFill="1" applyBorder="1" applyAlignment="1">
      <alignment horizontal="left" vertical="center"/>
    </xf>
    <xf numFmtId="0" fontId="8" fillId="7" borderId="12" xfId="1" applyFont="1" applyFill="1" applyBorder="1" applyAlignment="1">
      <alignment horizontal="left" vertical="center"/>
    </xf>
    <xf numFmtId="2" fontId="10" fillId="7" borderId="30" xfId="1" applyNumberFormat="1" applyFont="1" applyFill="1" applyBorder="1" applyAlignment="1">
      <alignment horizontal="left" vertical="center"/>
    </xf>
    <xf numFmtId="2" fontId="10" fillId="7" borderId="17" xfId="1" applyNumberFormat="1" applyFont="1" applyFill="1" applyBorder="1" applyAlignment="1">
      <alignment horizontal="left" vertical="center"/>
    </xf>
    <xf numFmtId="2" fontId="10" fillId="7" borderId="19" xfId="1" applyNumberFormat="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9" xfId="1" applyFont="1" applyFill="1" applyBorder="1" applyAlignment="1">
      <alignment horizontal="center" vertical="center" textRotation="90" wrapText="1"/>
    </xf>
    <xf numFmtId="0" fontId="14" fillId="2" borderId="1" xfId="1" applyFont="1" applyFill="1" applyBorder="1" applyAlignment="1">
      <alignment horizontal="center" vertical="center" textRotation="90" wrapText="1"/>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5" xfId="1" applyFont="1" applyFill="1" applyBorder="1" applyAlignment="1">
      <alignment horizontal="center" vertical="center" wrapText="1"/>
    </xf>
    <xf numFmtId="0" fontId="8" fillId="7" borderId="42" xfId="1" applyFont="1" applyFill="1" applyBorder="1" applyAlignment="1">
      <alignment horizontal="left" vertical="center"/>
    </xf>
    <xf numFmtId="0" fontId="8" fillId="7" borderId="43" xfId="1" applyFont="1" applyFill="1" applyBorder="1" applyAlignment="1">
      <alignment horizontal="left" vertical="center"/>
    </xf>
    <xf numFmtId="0" fontId="8" fillId="7" borderId="44" xfId="1" applyFont="1" applyFill="1" applyBorder="1" applyAlignment="1">
      <alignment horizontal="left" vertical="center"/>
    </xf>
    <xf numFmtId="0" fontId="12" fillId="7" borderId="8" xfId="1" applyFont="1" applyFill="1" applyBorder="1" applyAlignment="1">
      <alignment horizontal="left" vertical="center"/>
    </xf>
    <xf numFmtId="0" fontId="12" fillId="7" borderId="9" xfId="1" applyFont="1" applyFill="1" applyBorder="1" applyAlignment="1">
      <alignment horizontal="left" vertical="center"/>
    </xf>
    <xf numFmtId="0" fontId="13" fillId="7" borderId="9" xfId="1" applyFont="1" applyFill="1" applyBorder="1" applyAlignment="1">
      <alignment horizontal="center" vertical="center"/>
    </xf>
    <xf numFmtId="0" fontId="13" fillId="7" borderId="10" xfId="1" applyFont="1" applyFill="1" applyBorder="1" applyAlignment="1">
      <alignment horizontal="center" vertical="center"/>
    </xf>
    <xf numFmtId="0" fontId="9" fillId="0" borderId="46" xfId="1" applyFont="1" applyBorder="1" applyAlignment="1">
      <alignment horizontal="center" vertical="top" wrapText="1"/>
    </xf>
    <xf numFmtId="0" fontId="0" fillId="0" borderId="47" xfId="0" applyBorder="1" applyAlignment="1">
      <alignment horizontal="center" vertical="top" wrapText="1"/>
    </xf>
    <xf numFmtId="0" fontId="8" fillId="7" borderId="5" xfId="1" applyFont="1" applyFill="1" applyBorder="1" applyAlignment="1">
      <alignment horizontal="center" vertical="center"/>
    </xf>
    <xf numFmtId="0" fontId="8" fillId="7" borderId="6" xfId="1" applyFont="1" applyFill="1" applyBorder="1" applyAlignment="1">
      <alignment horizontal="center" vertical="center"/>
    </xf>
    <xf numFmtId="0" fontId="8" fillId="7" borderId="7" xfId="1" applyFont="1" applyFill="1" applyBorder="1" applyAlignment="1">
      <alignment horizontal="center" vertical="center"/>
    </xf>
    <xf numFmtId="9" fontId="10" fillId="7" borderId="24" xfId="1" applyNumberFormat="1" applyFont="1" applyFill="1" applyBorder="1" applyAlignment="1">
      <alignment horizontal="center" vertical="center" wrapText="1"/>
    </xf>
    <xf numFmtId="0" fontId="10" fillId="7" borderId="25" xfId="1" applyFont="1" applyFill="1" applyBorder="1" applyAlignment="1">
      <alignment horizontal="center" vertical="center" wrapText="1"/>
    </xf>
    <xf numFmtId="0" fontId="10" fillId="7" borderId="26" xfId="1" applyFont="1" applyFill="1" applyBorder="1" applyAlignment="1">
      <alignment horizontal="center" vertical="center" wrapText="1"/>
    </xf>
    <xf numFmtId="9" fontId="10" fillId="7" borderId="2" xfId="1" applyNumberFormat="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0" fillId="7" borderId="15" xfId="1" applyFont="1" applyFill="1" applyBorder="1" applyAlignment="1">
      <alignment horizontal="left" vertical="center"/>
    </xf>
    <xf numFmtId="2" fontId="10" fillId="7" borderId="31" xfId="1" applyNumberFormat="1" applyFont="1" applyFill="1" applyBorder="1" applyAlignment="1">
      <alignment horizontal="left" vertical="center"/>
    </xf>
    <xf numFmtId="0" fontId="9" fillId="0" borderId="11" xfId="1" applyFont="1" applyBorder="1" applyAlignment="1">
      <alignment horizontal="justify" vertical="top" wrapText="1"/>
    </xf>
    <xf numFmtId="0" fontId="9" fillId="0" borderId="12" xfId="1" applyFont="1" applyBorder="1" applyAlignment="1">
      <alignment horizontal="justify" vertical="top" wrapText="1"/>
    </xf>
    <xf numFmtId="0" fontId="0" fillId="0" borderId="13" xfId="0" applyBorder="1" applyAlignment="1">
      <alignment horizontal="justify" vertical="top" wrapText="1"/>
    </xf>
    <xf numFmtId="0" fontId="10" fillId="7" borderId="5" xfId="1" applyFont="1" applyFill="1" applyBorder="1" applyAlignment="1">
      <alignment horizontal="left" vertical="center"/>
    </xf>
    <xf numFmtId="0" fontId="10" fillId="7" borderId="6" xfId="1" applyFont="1" applyFill="1" applyBorder="1" applyAlignment="1">
      <alignment horizontal="left" vertical="center"/>
    </xf>
    <xf numFmtId="0" fontId="10" fillId="7" borderId="7" xfId="1" applyFont="1" applyFill="1" applyBorder="1" applyAlignment="1">
      <alignment horizontal="left" vertical="center"/>
    </xf>
  </cellXfs>
  <cellStyles count="2">
    <cellStyle name="Normal" xfId="0" builtinId="0"/>
    <cellStyle name="Normal 2" xfId="1"/>
  </cellStyles>
  <dxfs count="12">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xmlns:c16r2="http://schemas.microsoft.com/office/drawing/2015/06/chart">
            <c:ext xmlns:c16="http://schemas.microsoft.com/office/drawing/2014/chart" uri="{C3380CC4-5D6E-409C-BE32-E72D297353CC}">
              <c16:uniqueId val="{00000000-94DA-4F3E-BB4A-4E569CE576B4}"/>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c:formatCode>
                <c:ptCount val="12"/>
                <c:pt idx="0">
                  <c:v>0.9</c:v>
                </c:pt>
                <c:pt idx="1">
                  <c:v>0.89</c:v>
                </c:pt>
                <c:pt idx="2">
                  <c:v>0.89047619047619042</c:v>
                </c:pt>
                <c:pt idx="3">
                  <c:v>0.93207547169811322</c:v>
                </c:pt>
                <c:pt idx="4">
                  <c:v>0.9536842105263158</c:v>
                </c:pt>
                <c:pt idx="5">
                  <c:v>0.99017857142857146</c:v>
                </c:pt>
                <c:pt idx="6">
                  <c:v>0.97255813953488368</c:v>
                </c:pt>
                <c:pt idx="7">
                  <c:v>0.89189189189189189</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94DA-4F3E-BB4A-4E569CE576B4}"/>
            </c:ext>
          </c:extLst>
        </c:ser>
        <c:dLbls>
          <c:showLegendKey val="0"/>
          <c:showVal val="0"/>
          <c:showCatName val="0"/>
          <c:showSerName val="0"/>
          <c:showPercent val="0"/>
          <c:showBubbleSize val="0"/>
        </c:dLbls>
        <c:marker val="1"/>
        <c:smooth val="0"/>
        <c:axId val="165801344"/>
        <c:axId val="165803136"/>
      </c:lineChart>
      <c:catAx>
        <c:axId val="16580134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65803136"/>
        <c:crosses val="autoZero"/>
        <c:auto val="1"/>
        <c:lblAlgn val="ctr"/>
        <c:lblOffset val="100"/>
        <c:noMultiLvlLbl val="0"/>
      </c:catAx>
      <c:valAx>
        <c:axId val="165803136"/>
        <c:scaling>
          <c:orientation val="minMax"/>
        </c:scaling>
        <c:delete val="0"/>
        <c:axPos val="l"/>
        <c:majorGridlines/>
        <c:numFmt formatCode="0%" sourceLinked="1"/>
        <c:majorTickMark val="out"/>
        <c:minorTickMark val="none"/>
        <c:tickLblPos val="nextTo"/>
        <c:crossAx val="165801344"/>
        <c:crosses val="autoZero"/>
        <c:crossBetween val="between"/>
      </c:valAx>
    </c:plotArea>
    <c:legend>
      <c:legendPos val="r"/>
      <c:overlay val="0"/>
    </c:legend>
    <c:plotVisOnly val="1"/>
    <c:dispBlanksAs val="gap"/>
    <c:showDLblsOverMax val="0"/>
  </c:chart>
  <c:printSettings>
    <c:headerFooter/>
    <c:pageMargins b="0.75000000000000644" l="0.70000000000000062" r="0.70000000000000062" t="0.750000000000006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'02'!$A$16</c:f>
              <c:strCache>
                <c:ptCount val="1"/>
                <c:pt idx="0">
                  <c:v>META  AÑO 2018</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'02'!$C$16:$N$16</c:f>
              <c:numCache>
                <c:formatCode>0.0%</c:formatCode>
                <c:ptCount val="12"/>
                <c:pt idx="0">
                  <c:v>0.8</c:v>
                </c:pt>
                <c:pt idx="1">
                  <c:v>0.8</c:v>
                </c:pt>
                <c:pt idx="2">
                  <c:v>0.8</c:v>
                </c:pt>
                <c:pt idx="3">
                  <c:v>0.8</c:v>
                </c:pt>
                <c:pt idx="4">
                  <c:v>0.8</c:v>
                </c:pt>
                <c:pt idx="5">
                  <c:v>0.8</c:v>
                </c:pt>
                <c:pt idx="6">
                  <c:v>0.8</c:v>
                </c:pt>
                <c:pt idx="7">
                  <c:v>0.8</c:v>
                </c:pt>
                <c:pt idx="8">
                  <c:v>0.8</c:v>
                </c:pt>
                <c:pt idx="9">
                  <c:v>0.8</c:v>
                </c:pt>
                <c:pt idx="10">
                  <c:v>0.8</c:v>
                </c:pt>
                <c:pt idx="11">
                  <c:v>0.8</c:v>
                </c:pt>
              </c:numCache>
            </c:numRef>
          </c:val>
          <c:smooth val="0"/>
          <c:extLst xmlns:c16r2="http://schemas.microsoft.com/office/drawing/2015/06/chart">
            <c:ext xmlns:c16="http://schemas.microsoft.com/office/drawing/2014/chart" uri="{C3380CC4-5D6E-409C-BE32-E72D297353CC}">
              <c16:uniqueId val="{00000000-C586-4034-9B13-855E1E2D53EC}"/>
            </c:ext>
          </c:extLst>
        </c:ser>
        <c:ser>
          <c:idx val="1"/>
          <c:order val="1"/>
          <c:tx>
            <c:strRef>
              <c:f>'02'!$A$17</c:f>
              <c:strCache>
                <c:ptCount val="1"/>
                <c:pt idx="0">
                  <c:v>RESULTADOS DE LA VIGENCIA</c:v>
                </c:pt>
              </c:strCache>
            </c:strRef>
          </c:tx>
          <c:marker>
            <c:symbol val="none"/>
          </c:marker>
          <c:cat>
            <c:strRef>
              <c:f>'02'!$C$14:$N$14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'02'!$C$17:$N$17</c:f>
              <c:numCache>
                <c:formatCode>0.0%</c:formatCode>
                <c:ptCount val="12"/>
                <c:pt idx="0">
                  <c:v>1</c:v>
                </c:pt>
                <c:pt idx="1">
                  <c:v>1</c:v>
                </c:pt>
                <c:pt idx="2">
                  <c:v>1</c:v>
                </c:pt>
                <c:pt idx="3">
                  <c:v>1</c:v>
                </c:pt>
                <c:pt idx="4">
                  <c:v>1</c:v>
                </c:pt>
                <c:pt idx="5">
                  <c:v>1</c:v>
                </c:pt>
                <c:pt idx="6">
                  <c:v>1</c:v>
                </c:pt>
                <c:pt idx="7">
                  <c:v>1</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C586-4034-9B13-855E1E2D53EC}"/>
            </c:ext>
          </c:extLst>
        </c:ser>
        <c:dLbls>
          <c:showLegendKey val="0"/>
          <c:showVal val="0"/>
          <c:showCatName val="0"/>
          <c:showSerName val="0"/>
          <c:showPercent val="0"/>
          <c:showBubbleSize val="0"/>
        </c:dLbls>
        <c:marker val="1"/>
        <c:smooth val="0"/>
        <c:axId val="194124800"/>
        <c:axId val="194134784"/>
      </c:lineChart>
      <c:catAx>
        <c:axId val="194124800"/>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94134784"/>
        <c:crosses val="autoZero"/>
        <c:auto val="1"/>
        <c:lblAlgn val="ctr"/>
        <c:lblOffset val="100"/>
        <c:noMultiLvlLbl val="0"/>
      </c:catAx>
      <c:valAx>
        <c:axId val="194134784"/>
        <c:scaling>
          <c:orientation val="minMax"/>
        </c:scaling>
        <c:delete val="0"/>
        <c:axPos val="l"/>
        <c:majorGridlines/>
        <c:numFmt formatCode="0.0%" sourceLinked="1"/>
        <c:majorTickMark val="out"/>
        <c:minorTickMark val="none"/>
        <c:tickLblPos val="nextTo"/>
        <c:crossAx val="194124800"/>
        <c:crosses val="autoZero"/>
        <c:crossBetween val="between"/>
      </c:valAx>
    </c:plotArea>
    <c:legend>
      <c:legendPos val="r"/>
      <c:overlay val="0"/>
    </c:legend>
    <c:plotVisOnly val="1"/>
    <c:dispBlanksAs val="gap"/>
    <c:showDLblsOverMax val="0"/>
  </c:chart>
  <c:printSettings>
    <c:headerFooter/>
    <c:pageMargins b="0.75000000000000666" l="0.70000000000000062" r="0.70000000000000062" t="0.750000000000006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c:formatCode>
                <c:ptCount val="12"/>
                <c:pt idx="0">
                  <c:v>0.75</c:v>
                </c:pt>
                <c:pt idx="1">
                  <c:v>0.75</c:v>
                </c:pt>
                <c:pt idx="2">
                  <c:v>0.75</c:v>
                </c:pt>
                <c:pt idx="3">
                  <c:v>0.75</c:v>
                </c:pt>
                <c:pt idx="4">
                  <c:v>0.75</c:v>
                </c:pt>
                <c:pt idx="5">
                  <c:v>0.75</c:v>
                </c:pt>
                <c:pt idx="6">
                  <c:v>0.75</c:v>
                </c:pt>
                <c:pt idx="7">
                  <c:v>0.75</c:v>
                </c:pt>
                <c:pt idx="8">
                  <c:v>0.75</c:v>
                </c:pt>
                <c:pt idx="9">
                  <c:v>0.75</c:v>
                </c:pt>
                <c:pt idx="10">
                  <c:v>0.75</c:v>
                </c:pt>
                <c:pt idx="11">
                  <c:v>0.75</c:v>
                </c:pt>
              </c:numCache>
            </c:numRef>
          </c:val>
          <c:smooth val="0"/>
          <c:extLst xmlns:c16r2="http://schemas.microsoft.com/office/drawing/2015/06/chart">
            <c:ext xmlns:c16="http://schemas.microsoft.com/office/drawing/2014/chart" uri="{C3380CC4-5D6E-409C-BE32-E72D297353CC}">
              <c16:uniqueId val="{00000000-866D-46AD-A904-B0EB42C19E57}"/>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1</c:v>
                </c:pt>
                <c:pt idx="1">
                  <c:v>1</c:v>
                </c:pt>
                <c:pt idx="2">
                  <c:v>1</c:v>
                </c:pt>
                <c:pt idx="3">
                  <c:v>1</c:v>
                </c:pt>
                <c:pt idx="4">
                  <c:v>0.94444444444444442</c:v>
                </c:pt>
                <c:pt idx="5">
                  <c:v>0.91338582677165359</c:v>
                </c:pt>
                <c:pt idx="6">
                  <c:v>1</c:v>
                </c:pt>
                <c:pt idx="7">
                  <c:v>1</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866D-46AD-A904-B0EB42C19E57}"/>
            </c:ext>
          </c:extLst>
        </c:ser>
        <c:dLbls>
          <c:showLegendKey val="0"/>
          <c:showVal val="0"/>
          <c:showCatName val="0"/>
          <c:showSerName val="0"/>
          <c:showPercent val="0"/>
          <c:showBubbleSize val="0"/>
        </c:dLbls>
        <c:marker val="1"/>
        <c:smooth val="0"/>
        <c:axId val="165968128"/>
        <c:axId val="165978112"/>
      </c:lineChart>
      <c:catAx>
        <c:axId val="165968128"/>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165978112"/>
        <c:crosses val="autoZero"/>
        <c:auto val="1"/>
        <c:lblAlgn val="ctr"/>
        <c:lblOffset val="100"/>
        <c:noMultiLvlLbl val="0"/>
      </c:catAx>
      <c:valAx>
        <c:axId val="165978112"/>
        <c:scaling>
          <c:orientation val="minMax"/>
        </c:scaling>
        <c:delete val="0"/>
        <c:axPos val="l"/>
        <c:majorGridlines/>
        <c:numFmt formatCode="0%" sourceLinked="1"/>
        <c:majorTickMark val="out"/>
        <c:minorTickMark val="none"/>
        <c:tickLblPos val="nextTo"/>
        <c:crossAx val="165968128"/>
        <c:crosses val="autoZero"/>
        <c:crossBetween val="between"/>
      </c:valAx>
    </c:plotArea>
    <c:legend>
      <c:legendPos val="r"/>
      <c:overlay val="0"/>
    </c:legend>
    <c:plotVisOnly val="1"/>
    <c:dispBlanksAs val="gap"/>
    <c:showDLblsOverMax val="0"/>
  </c:chart>
  <c:printSettings>
    <c:headerFooter/>
    <c:pageMargins b="0.75000000000000688" l="0.70000000000000062" r="0.70000000000000062" t="0.75000000000000688"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57150</xdr:rowOff>
        </xdr:from>
        <xdr:to>
          <xdr:col>2</xdr:col>
          <xdr:colOff>495300</xdr:colOff>
          <xdr:row>1</xdr:row>
          <xdr:rowOff>114300</xdr:rowOff>
        </xdr:to>
        <xdr:sp macro="" textlink="">
          <xdr:nvSpPr>
            <xdr:cNvPr id="1029" name="Object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3074" name="Object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4098" name="Object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4"/>
  <sheetViews>
    <sheetView zoomScaleNormal="100" workbookViewId="0">
      <pane ySplit="5" topLeftCell="A6" activePane="bottomLeft" state="frozen"/>
      <selection activeCell="F1" sqref="F1"/>
      <selection pane="bottomLeft" activeCell="I11" sqref="I11"/>
    </sheetView>
  </sheetViews>
  <sheetFormatPr baseColWidth="10" defaultRowHeight="15" x14ac:dyDescent="0.25"/>
  <cols>
    <col min="1" max="1" width="4.140625" style="2" customWidth="1"/>
    <col min="2" max="2" width="18.7109375" customWidth="1"/>
    <col min="3" max="3" width="28.5703125" customWidth="1"/>
    <col min="4" max="4" width="19.7109375" customWidth="1"/>
    <col min="5" max="5" width="4.5703125" customWidth="1"/>
    <col min="6" max="6" width="4.5703125" style="2" customWidth="1"/>
    <col min="7" max="7" width="8.7109375" customWidth="1"/>
    <col min="8" max="8" width="9.5703125" customWidth="1"/>
    <col min="9" max="9" width="10.5703125" customWidth="1"/>
    <col min="10" max="10" width="3.140625" customWidth="1"/>
    <col min="11" max="11" width="3" style="2" customWidth="1"/>
    <col min="12" max="12" width="4" style="2" customWidth="1"/>
    <col min="13" max="24" width="4.28515625" customWidth="1"/>
    <col min="26" max="26" width="0" hidden="1" customWidth="1"/>
    <col min="29" max="30" width="11.42578125" customWidth="1"/>
  </cols>
  <sheetData>
    <row r="1" spans="1:26" s="2" customFormat="1" ht="20.25" customHeight="1" thickTop="1" x14ac:dyDescent="0.25">
      <c r="A1" s="52"/>
      <c r="B1" s="53"/>
      <c r="C1" s="54"/>
      <c r="D1" s="46" t="s">
        <v>44</v>
      </c>
      <c r="E1" s="47"/>
      <c r="F1" s="47"/>
      <c r="G1" s="47"/>
      <c r="H1" s="47"/>
      <c r="I1" s="47"/>
      <c r="J1" s="47"/>
      <c r="K1" s="47"/>
      <c r="L1" s="47"/>
      <c r="M1" s="47"/>
      <c r="N1" s="47"/>
      <c r="O1" s="47"/>
      <c r="P1" s="47"/>
      <c r="Q1" s="47"/>
      <c r="R1" s="47"/>
      <c r="S1" s="47"/>
      <c r="T1" s="47"/>
      <c r="U1" s="47"/>
      <c r="V1" s="47"/>
      <c r="W1" s="47"/>
      <c r="X1" s="48"/>
    </row>
    <row r="2" spans="1:26" s="2" customFormat="1" ht="12.75" customHeight="1" thickBot="1" x14ac:dyDescent="0.3">
      <c r="A2" s="55"/>
      <c r="B2" s="56"/>
      <c r="C2" s="57"/>
      <c r="D2" s="49" t="s">
        <v>61</v>
      </c>
      <c r="E2" s="50"/>
      <c r="F2" s="50"/>
      <c r="G2" s="50"/>
      <c r="H2" s="50"/>
      <c r="I2" s="50"/>
      <c r="J2" s="50"/>
      <c r="K2" s="50"/>
      <c r="L2" s="50"/>
      <c r="M2" s="50"/>
      <c r="N2" s="50"/>
      <c r="O2" s="50"/>
      <c r="P2" s="50"/>
      <c r="Q2" s="50"/>
      <c r="R2" s="50"/>
      <c r="S2" s="50"/>
      <c r="T2" s="50"/>
      <c r="U2" s="50"/>
      <c r="V2" s="50"/>
      <c r="W2" s="50"/>
      <c r="X2" s="51"/>
    </row>
    <row r="3" spans="1:26" s="2" customFormat="1" ht="18" customHeight="1" thickTop="1" thickBot="1" x14ac:dyDescent="0.3">
      <c r="A3" s="63" t="s">
        <v>45</v>
      </c>
      <c r="B3" s="64"/>
      <c r="C3" s="64"/>
      <c r="D3" s="64"/>
      <c r="E3" s="64"/>
      <c r="F3" s="64"/>
      <c r="G3" s="64"/>
      <c r="H3" s="64"/>
      <c r="I3" s="64"/>
      <c r="J3" s="65" t="s">
        <v>71</v>
      </c>
      <c r="K3" s="65"/>
      <c r="L3" s="65"/>
      <c r="M3" s="65"/>
      <c r="N3" s="65"/>
      <c r="O3" s="65"/>
      <c r="P3" s="65"/>
      <c r="Q3" s="65"/>
      <c r="R3" s="65"/>
      <c r="S3" s="65"/>
      <c r="T3" s="65"/>
      <c r="U3" s="65"/>
      <c r="V3" s="65"/>
      <c r="W3" s="65"/>
      <c r="X3" s="66"/>
    </row>
    <row r="4" spans="1:26" s="2" customFormat="1" ht="30.75" customHeight="1" thickTop="1" thickBot="1" x14ac:dyDescent="0.3">
      <c r="A4" s="58" t="s">
        <v>1</v>
      </c>
      <c r="B4" s="58"/>
      <c r="C4" s="58" t="s">
        <v>2</v>
      </c>
      <c r="D4" s="58" t="s">
        <v>5</v>
      </c>
      <c r="E4" s="61" t="s">
        <v>40</v>
      </c>
      <c r="F4" s="61" t="s">
        <v>60</v>
      </c>
      <c r="G4" s="58" t="s">
        <v>6</v>
      </c>
      <c r="H4" s="58"/>
      <c r="I4" s="58"/>
      <c r="J4" s="59" t="s">
        <v>39</v>
      </c>
      <c r="K4" s="59" t="s">
        <v>115</v>
      </c>
      <c r="L4" s="60" t="s">
        <v>116</v>
      </c>
      <c r="M4" s="60"/>
      <c r="N4" s="60"/>
      <c r="O4" s="60"/>
      <c r="P4" s="60"/>
      <c r="Q4" s="60"/>
      <c r="R4" s="60"/>
      <c r="S4" s="60"/>
      <c r="T4" s="60"/>
      <c r="U4" s="60"/>
      <c r="V4" s="60"/>
      <c r="W4" s="60"/>
      <c r="X4" s="60"/>
    </row>
    <row r="5" spans="1:26" s="1" customFormat="1" ht="31.5" customHeight="1" thickTop="1" thickBot="1" x14ac:dyDescent="0.25">
      <c r="A5" s="58"/>
      <c r="B5" s="58"/>
      <c r="C5" s="58"/>
      <c r="D5" s="58"/>
      <c r="E5" s="62"/>
      <c r="F5" s="62"/>
      <c r="G5" s="22" t="s">
        <v>7</v>
      </c>
      <c r="H5" s="23" t="s">
        <v>55</v>
      </c>
      <c r="I5" s="24" t="s">
        <v>56</v>
      </c>
      <c r="J5" s="59"/>
      <c r="K5" s="59"/>
      <c r="L5" s="21" t="s">
        <v>48</v>
      </c>
      <c r="M5" s="21" t="s">
        <v>8</v>
      </c>
      <c r="N5" s="21" t="s">
        <v>9</v>
      </c>
      <c r="O5" s="21" t="s">
        <v>10</v>
      </c>
      <c r="P5" s="21" t="s">
        <v>11</v>
      </c>
      <c r="Q5" s="21" t="s">
        <v>12</v>
      </c>
      <c r="R5" s="21" t="s">
        <v>13</v>
      </c>
      <c r="S5" s="21" t="s">
        <v>14</v>
      </c>
      <c r="T5" s="21" t="s">
        <v>15</v>
      </c>
      <c r="U5" s="21" t="s">
        <v>16</v>
      </c>
      <c r="V5" s="21" t="s">
        <v>17</v>
      </c>
      <c r="W5" s="21" t="s">
        <v>18</v>
      </c>
      <c r="X5" s="21" t="s">
        <v>19</v>
      </c>
    </row>
    <row r="6" spans="1:26" s="1" customFormat="1" ht="75" customHeight="1" thickTop="1" thickBot="1" x14ac:dyDescent="0.25">
      <c r="A6" s="32" t="s">
        <v>41</v>
      </c>
      <c r="B6" s="33" t="s">
        <v>89</v>
      </c>
      <c r="C6" s="29" t="s">
        <v>109</v>
      </c>
      <c r="D6" s="30" t="s">
        <v>99</v>
      </c>
      <c r="E6" s="19" t="s">
        <v>47</v>
      </c>
      <c r="F6" s="36" t="s">
        <v>50</v>
      </c>
      <c r="G6" s="37" t="s">
        <v>92</v>
      </c>
      <c r="H6" s="37" t="s">
        <v>91</v>
      </c>
      <c r="I6" s="37" t="s">
        <v>90</v>
      </c>
      <c r="J6" s="38">
        <v>0.9</v>
      </c>
      <c r="K6" s="38">
        <v>0.95</v>
      </c>
      <c r="L6" s="20">
        <f>'01'!$O$17</f>
        <v>0.98097393345067474</v>
      </c>
      <c r="M6" s="20">
        <f>'01'!$C$17</f>
        <v>0.9</v>
      </c>
      <c r="N6" s="20">
        <f>'01'!$D$17</f>
        <v>0.89</v>
      </c>
      <c r="O6" s="20">
        <f>'01'!$E$17</f>
        <v>0.89047619047619042</v>
      </c>
      <c r="P6" s="20">
        <f>'01'!$F$17</f>
        <v>0.93207547169811322</v>
      </c>
      <c r="Q6" s="20">
        <f>'01'!$G$17</f>
        <v>0.9536842105263158</v>
      </c>
      <c r="R6" s="20">
        <f>'01'!$H$17</f>
        <v>0.99017857142857146</v>
      </c>
      <c r="S6" s="20">
        <f>'01'!$I$17</f>
        <v>0.97255813953488368</v>
      </c>
      <c r="T6" s="20">
        <f>'01'!$J$17</f>
        <v>0.89189189189189189</v>
      </c>
      <c r="U6" s="20" t="str">
        <f>'01'!$K$17</f>
        <v>-</v>
      </c>
      <c r="V6" s="20" t="str">
        <f>'01'!$L$17</f>
        <v>-</v>
      </c>
      <c r="W6" s="20" t="str">
        <f>'01'!$M$17</f>
        <v>-</v>
      </c>
      <c r="X6" s="20" t="str">
        <f>'01'!$N$17</f>
        <v>-</v>
      </c>
    </row>
    <row r="7" spans="1:26" s="1" customFormat="1" ht="73.5" customHeight="1" thickTop="1" thickBot="1" x14ac:dyDescent="0.25">
      <c r="A7" s="32" t="s">
        <v>42</v>
      </c>
      <c r="B7" s="33" t="s">
        <v>93</v>
      </c>
      <c r="C7" s="29" t="s">
        <v>105</v>
      </c>
      <c r="D7" s="30" t="s">
        <v>100</v>
      </c>
      <c r="E7" s="19" t="s">
        <v>47</v>
      </c>
      <c r="F7" s="36" t="s">
        <v>50</v>
      </c>
      <c r="G7" s="37" t="s">
        <v>96</v>
      </c>
      <c r="H7" s="37" t="s">
        <v>95</v>
      </c>
      <c r="I7" s="37" t="s">
        <v>94</v>
      </c>
      <c r="J7" s="38">
        <v>0.78</v>
      </c>
      <c r="K7" s="38">
        <v>0.8</v>
      </c>
      <c r="L7" s="20">
        <f>'02'!$O$17</f>
        <v>1</v>
      </c>
      <c r="M7" s="20">
        <f>'02'!$C$17</f>
        <v>1</v>
      </c>
      <c r="N7" s="20">
        <f>'02'!$D$17</f>
        <v>1</v>
      </c>
      <c r="O7" s="20">
        <f>'02'!$E$17</f>
        <v>1</v>
      </c>
      <c r="P7" s="20">
        <f>'02'!$F$17</f>
        <v>1</v>
      </c>
      <c r="Q7" s="20">
        <f>'02'!$G$17</f>
        <v>1</v>
      </c>
      <c r="R7" s="20">
        <f>'02'!$H$17</f>
        <v>1</v>
      </c>
      <c r="S7" s="20">
        <f>'02'!$I$17</f>
        <v>1</v>
      </c>
      <c r="T7" s="20">
        <f>'02'!$J$17</f>
        <v>1</v>
      </c>
      <c r="U7" s="20" t="str">
        <f>'02'!$K$17</f>
        <v>-</v>
      </c>
      <c r="V7" s="20" t="str">
        <f>'02'!$L$17</f>
        <v>-</v>
      </c>
      <c r="W7" s="20" t="str">
        <f>'02'!$M$17</f>
        <v>-</v>
      </c>
      <c r="X7" s="20" t="str">
        <f>'02'!$N$17</f>
        <v>-</v>
      </c>
    </row>
    <row r="8" spans="1:26" s="1" customFormat="1" ht="81" customHeight="1" thickTop="1" thickBot="1" x14ac:dyDescent="0.25">
      <c r="A8" s="32" t="s">
        <v>43</v>
      </c>
      <c r="B8" s="33" t="s">
        <v>97</v>
      </c>
      <c r="C8" s="29" t="s">
        <v>106</v>
      </c>
      <c r="D8" s="30" t="s">
        <v>111</v>
      </c>
      <c r="E8" s="19" t="s">
        <v>47</v>
      </c>
      <c r="F8" s="36" t="s">
        <v>51</v>
      </c>
      <c r="G8" s="37" t="s">
        <v>96</v>
      </c>
      <c r="H8" s="37" t="s">
        <v>95</v>
      </c>
      <c r="I8" s="37" t="s">
        <v>94</v>
      </c>
      <c r="J8" s="38">
        <v>0.72</v>
      </c>
      <c r="K8" s="38">
        <v>0.75</v>
      </c>
      <c r="L8" s="20">
        <f>'03'!$O$17</f>
        <v>0.95933014354066981</v>
      </c>
      <c r="M8" s="20">
        <f>'03'!$C$17</f>
        <v>1</v>
      </c>
      <c r="N8" s="20">
        <f>'03'!$D$17</f>
        <v>1</v>
      </c>
      <c r="O8" s="20">
        <f>'03'!$E$17</f>
        <v>1</v>
      </c>
      <c r="P8" s="20">
        <f>'03'!$F$17</f>
        <v>1</v>
      </c>
      <c r="Q8" s="20">
        <f>'03'!$G$17</f>
        <v>0.94444444444444442</v>
      </c>
      <c r="R8" s="20">
        <f>'03'!$H$17</f>
        <v>0.91338582677165359</v>
      </c>
      <c r="S8" s="20">
        <f>'03'!$I$17</f>
        <v>1</v>
      </c>
      <c r="T8" s="20">
        <f>'03'!$J$17</f>
        <v>1</v>
      </c>
      <c r="U8" s="20" t="str">
        <f>'03'!$K$17</f>
        <v>-</v>
      </c>
      <c r="V8" s="20" t="str">
        <f>'03'!$L$17</f>
        <v>-</v>
      </c>
      <c r="W8" s="20" t="str">
        <f>'03'!$M$17</f>
        <v>-</v>
      </c>
      <c r="X8" s="20" t="str">
        <f>'03'!$N$17</f>
        <v>-</v>
      </c>
    </row>
    <row r="9" spans="1:26" ht="8.25" customHeight="1" thickTop="1" x14ac:dyDescent="0.25">
      <c r="A9" s="45"/>
      <c r="B9" s="45"/>
      <c r="C9" s="45"/>
      <c r="D9" s="45"/>
      <c r="E9" s="45"/>
      <c r="F9" s="45"/>
      <c r="G9" s="45"/>
      <c r="H9" s="45"/>
      <c r="I9" s="45"/>
      <c r="J9" s="45"/>
      <c r="K9" s="45"/>
      <c r="L9" s="45"/>
      <c r="M9" s="45"/>
      <c r="N9" s="45"/>
      <c r="O9" s="45"/>
      <c r="P9" s="45"/>
      <c r="Q9" s="45"/>
      <c r="R9" s="45"/>
      <c r="S9" s="45"/>
      <c r="T9" s="45"/>
      <c r="U9" s="45"/>
      <c r="V9" s="45"/>
      <c r="W9" s="45"/>
      <c r="X9" s="45"/>
    </row>
    <row r="11" spans="1:26" x14ac:dyDescent="0.25">
      <c r="Z11" s="35" t="s">
        <v>62</v>
      </c>
    </row>
    <row r="12" spans="1:26" x14ac:dyDescent="0.25">
      <c r="Z12" s="35" t="s">
        <v>63</v>
      </c>
    </row>
    <row r="13" spans="1:26" x14ac:dyDescent="0.25">
      <c r="Z13" s="35" t="s">
        <v>64</v>
      </c>
    </row>
    <row r="14" spans="1:26" x14ac:dyDescent="0.25">
      <c r="Z14" s="35" t="s">
        <v>65</v>
      </c>
    </row>
    <row r="15" spans="1:26" x14ac:dyDescent="0.25">
      <c r="Z15" s="35" t="s">
        <v>66</v>
      </c>
    </row>
    <row r="16" spans="1:26" x14ac:dyDescent="0.25">
      <c r="Z16" s="35" t="s">
        <v>67</v>
      </c>
    </row>
    <row r="17" spans="26:26" x14ac:dyDescent="0.25">
      <c r="Z17" s="35" t="s">
        <v>68</v>
      </c>
    </row>
    <row r="18" spans="26:26" x14ac:dyDescent="0.25">
      <c r="Z18" s="35" t="s">
        <v>69</v>
      </c>
    </row>
    <row r="19" spans="26:26" x14ac:dyDescent="0.25">
      <c r="Z19" s="35" t="s">
        <v>70</v>
      </c>
    </row>
    <row r="20" spans="26:26" x14ac:dyDescent="0.25">
      <c r="Z20" s="35" t="s">
        <v>71</v>
      </c>
    </row>
    <row r="21" spans="26:26" x14ac:dyDescent="0.25">
      <c r="Z21" s="35" t="s">
        <v>72</v>
      </c>
    </row>
    <row r="22" spans="26:26" x14ac:dyDescent="0.25">
      <c r="Z22" s="35" t="s">
        <v>73</v>
      </c>
    </row>
    <row r="23" spans="26:26" x14ac:dyDescent="0.25">
      <c r="Z23" s="35" t="s">
        <v>74</v>
      </c>
    </row>
    <row r="25" spans="26:26" x14ac:dyDescent="0.25">
      <c r="Z25" s="35" t="s">
        <v>75</v>
      </c>
    </row>
    <row r="26" spans="26:26" x14ac:dyDescent="0.25">
      <c r="Z26" s="35" t="s">
        <v>50</v>
      </c>
    </row>
    <row r="27" spans="26:26" x14ac:dyDescent="0.25">
      <c r="Z27" s="35" t="s">
        <v>51</v>
      </c>
    </row>
    <row r="29" spans="26:26" x14ac:dyDescent="0.25">
      <c r="Z29" s="34" t="s">
        <v>4</v>
      </c>
    </row>
    <row r="30" spans="26:26" x14ac:dyDescent="0.25">
      <c r="Z30" s="34" t="s">
        <v>57</v>
      </c>
    </row>
    <row r="31" spans="26:26" x14ac:dyDescent="0.25">
      <c r="Z31" s="34" t="s">
        <v>47</v>
      </c>
    </row>
    <row r="32" spans="26:26" x14ac:dyDescent="0.25">
      <c r="Z32" s="34" t="s">
        <v>58</v>
      </c>
    </row>
    <row r="33" spans="26:26" x14ac:dyDescent="0.25">
      <c r="Z33" s="34" t="s">
        <v>59</v>
      </c>
    </row>
    <row r="34" spans="26:26" x14ac:dyDescent="0.25">
      <c r="Z34" s="34" t="s">
        <v>46</v>
      </c>
    </row>
  </sheetData>
  <sheetProtection algorithmName="SHA-512" hashValue="bxRYVnlPAyjAlteHAZ1bnyd9TfNMBqjXonWTqBIf+WoxqW5EdmDrkQ+GVFWGSJb3zX95KC6K9X36xtZErvSkKg==" saltValue="elLBtw/Pp1xzolCA/xJpTA==" spinCount="100000" sheet="1" objects="1" scenarios="1"/>
  <mergeCells count="15">
    <mergeCell ref="A9:X9"/>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7:X7">
    <cfRule type="cellIs" dxfId="11" priority="28" operator="between">
      <formula>0.91</formula>
      <formula>10</formula>
    </cfRule>
    <cfRule type="cellIs" dxfId="10" priority="29" operator="between">
      <formula>0.66</formula>
      <formula>0.909</formula>
    </cfRule>
    <cfRule type="cellIs" dxfId="9" priority="30" operator="between">
      <formula>0</formula>
      <formula>0.659</formula>
    </cfRule>
  </conditionalFormatting>
  <conditionalFormatting sqref="L8:X8">
    <cfRule type="cellIs" dxfId="8" priority="25" operator="between">
      <formula>0.9</formula>
      <formula>10</formula>
    </cfRule>
    <cfRule type="cellIs" dxfId="7" priority="26" operator="between">
      <formula>0.81</formula>
      <formula>0.899</formula>
    </cfRule>
    <cfRule type="cellIs" dxfId="6" priority="27" operator="between">
      <formula>0</formula>
      <formula>0.809</formula>
    </cfRule>
  </conditionalFormatting>
  <conditionalFormatting sqref="L6:X6">
    <cfRule type="cellIs" dxfId="5" priority="4" operator="between">
      <formula>0.901</formula>
      <formula>100000</formula>
    </cfRule>
    <cfRule type="cellIs" dxfId="4" priority="5" operator="between">
      <formula>0.701</formula>
      <formula>0.9</formula>
    </cfRule>
    <cfRule type="cellIs" dxfId="3" priority="6" operator="between">
      <formula>0</formula>
      <formula>0.7</formula>
    </cfRule>
  </conditionalFormatting>
  <conditionalFormatting sqref="L7:X8">
    <cfRule type="cellIs" dxfId="2" priority="1" operator="between">
      <formula>0.691</formula>
      <formula>10000000</formula>
    </cfRule>
    <cfRule type="cellIs" dxfId="1" priority="2" operator="between">
      <formula>0.591</formula>
      <formula>0.69</formula>
    </cfRule>
    <cfRule type="cellIs" dxfId="0" priority="3" operator="between">
      <formula>0</formula>
      <formula>0.59</formula>
    </cfRule>
  </conditionalFormatting>
  <dataValidations count="3">
    <dataValidation type="list" allowBlank="1" showInputMessage="1" showErrorMessage="1" sqref="E6:E8">
      <formula1>$Z$29:$Z$34</formula1>
    </dataValidation>
    <dataValidation type="list" allowBlank="1" showInputMessage="1" showErrorMessage="1" sqref="J3:X3">
      <formula1>$Z$11:$Z$23</formula1>
    </dataValidation>
    <dataValidation type="list" allowBlank="1" showInputMessage="1" showErrorMessage="1" sqref="F6:F8">
      <formula1>$Z$25:$Z$27</formula1>
    </dataValidation>
  </dataValidations>
  <pageMargins left="0.27559055118110237" right="0.27559055118110237" top="0.19685039370078741" bottom="0.19685039370078741" header="0.31496062992125984" footer="0.11811023622047245"/>
  <pageSetup scale="75" orientation="landscape" horizontalDpi="4294967294" verticalDpi="4294967294" r:id="rId1"/>
  <headerFooter>
    <oddFooter>&amp;R&amp;8Diseñado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800100</xdr:colOff>
                <xdr:row>0</xdr:row>
                <xdr:rowOff>57150</xdr:rowOff>
              </from>
              <to>
                <xdr:col>2</xdr:col>
                <xdr:colOff>495300</xdr:colOff>
                <xdr:row>1</xdr:row>
                <xdr:rowOff>114300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abSelected="1" topLeftCell="A28" zoomScaleNormal="100" zoomScaleSheetLayoutView="72" workbookViewId="0">
      <selection activeCell="S33" sqref="S33"/>
    </sheetView>
  </sheetViews>
  <sheetFormatPr baseColWidth="10" defaultRowHeight="12.75" x14ac:dyDescent="0.25"/>
  <cols>
    <col min="1" max="1" width="3.85546875" style="3" customWidth="1"/>
    <col min="2" max="2" width="26.85546875" style="3" customWidth="1"/>
    <col min="3" max="7" width="7.7109375" style="3" customWidth="1"/>
    <col min="8" max="8" width="8.5703125" style="3" customWidth="1"/>
    <col min="9"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5.5" customHeight="1" x14ac:dyDescent="0.25">
      <c r="A1" s="125"/>
      <c r="B1" s="126"/>
      <c r="C1" s="127"/>
      <c r="D1" s="121" t="s">
        <v>20</v>
      </c>
      <c r="E1" s="121"/>
      <c r="F1" s="121"/>
      <c r="G1" s="121"/>
      <c r="H1" s="121"/>
      <c r="I1" s="121"/>
      <c r="J1" s="121"/>
      <c r="K1" s="121"/>
      <c r="L1" s="121"/>
      <c r="M1" s="121"/>
      <c r="N1" s="121"/>
      <c r="O1" s="122"/>
    </row>
    <row r="2" spans="1:24" ht="15.75" customHeight="1" thickBot="1" x14ac:dyDescent="0.3">
      <c r="A2" s="128"/>
      <c r="B2" s="129"/>
      <c r="C2" s="130"/>
      <c r="D2" s="123" t="s">
        <v>61</v>
      </c>
      <c r="E2" s="123"/>
      <c r="F2" s="123"/>
      <c r="G2" s="123"/>
      <c r="H2" s="123"/>
      <c r="I2" s="123"/>
      <c r="J2" s="123"/>
      <c r="K2" s="123"/>
      <c r="L2" s="123"/>
      <c r="M2" s="123"/>
      <c r="N2" s="123"/>
      <c r="O2" s="124"/>
    </row>
    <row r="3" spans="1:24" ht="13.5" customHeight="1" x14ac:dyDescent="0.25">
      <c r="A3" s="131" t="s">
        <v>0</v>
      </c>
      <c r="B3" s="132"/>
      <c r="C3" s="132"/>
      <c r="D3" s="132"/>
      <c r="E3" s="132"/>
      <c r="F3" s="132" t="str">
        <f>'SET-G. Conocimiento'!J3</f>
        <v>GESTIÓN DEL CONOCIMIENTO</v>
      </c>
      <c r="G3" s="132"/>
      <c r="H3" s="132"/>
      <c r="I3" s="132"/>
      <c r="J3" s="132"/>
      <c r="K3" s="132"/>
      <c r="L3" s="132"/>
      <c r="M3" s="132"/>
      <c r="N3" s="132"/>
      <c r="O3" s="133"/>
    </row>
    <row r="4" spans="1:24" ht="15.75" customHeight="1" x14ac:dyDescent="0.25">
      <c r="A4" s="134" t="s">
        <v>1</v>
      </c>
      <c r="B4" s="135"/>
      <c r="C4" s="135"/>
      <c r="D4" s="135"/>
      <c r="E4" s="135"/>
      <c r="F4" s="136" t="str">
        <f>'SET-G. Conocimiento'!$B6</f>
        <v>Capacitados</v>
      </c>
      <c r="G4" s="136"/>
      <c r="H4" s="137"/>
      <c r="I4" s="136"/>
      <c r="J4" s="136"/>
      <c r="K4" s="137"/>
      <c r="L4" s="136"/>
      <c r="M4" s="136"/>
      <c r="N4" s="136"/>
      <c r="O4" s="138"/>
    </row>
    <row r="5" spans="1:24" ht="15.75" customHeight="1" x14ac:dyDescent="0.25">
      <c r="A5" s="134" t="s">
        <v>49</v>
      </c>
      <c r="B5" s="135"/>
      <c r="C5" s="135"/>
      <c r="D5" s="135"/>
      <c r="E5" s="135"/>
      <c r="F5" s="153" t="str">
        <f>'SET-G. Conocimiento'!F6</f>
        <v>Eficacia</v>
      </c>
      <c r="G5" s="154"/>
      <c r="H5" s="154"/>
      <c r="I5" s="154"/>
      <c r="J5" s="154"/>
      <c r="K5" s="154"/>
      <c r="L5" s="154"/>
      <c r="M5" s="154"/>
      <c r="N5" s="154"/>
      <c r="O5" s="155"/>
    </row>
    <row r="6" spans="1:24" ht="17.25" customHeight="1" thickBot="1" x14ac:dyDescent="0.3">
      <c r="A6" s="139" t="s">
        <v>21</v>
      </c>
      <c r="B6" s="140"/>
      <c r="C6" s="140"/>
      <c r="D6" s="140"/>
      <c r="E6" s="140"/>
      <c r="F6" s="16" t="s">
        <v>110</v>
      </c>
      <c r="G6" s="141" t="str">
        <f>'SET-G. Conocimiento'!A6</f>
        <v>IN01</v>
      </c>
      <c r="H6" s="142"/>
      <c r="I6" s="141"/>
      <c r="J6" s="141"/>
      <c r="K6" s="142"/>
      <c r="L6" s="141"/>
      <c r="M6" s="141"/>
      <c r="N6" s="141"/>
      <c r="O6" s="143"/>
    </row>
    <row r="7" spans="1:24" ht="12.75" customHeight="1" x14ac:dyDescent="0.25">
      <c r="A7" s="144" t="s">
        <v>22</v>
      </c>
      <c r="B7" s="145"/>
      <c r="C7" s="145"/>
      <c r="D7" s="145"/>
      <c r="E7" s="148" t="s">
        <v>23</v>
      </c>
      <c r="F7" s="148" t="s">
        <v>24</v>
      </c>
      <c r="G7" s="148"/>
      <c r="H7" s="148" t="s">
        <v>25</v>
      </c>
      <c r="I7" s="148" t="s">
        <v>26</v>
      </c>
      <c r="J7" s="148" t="s">
        <v>27</v>
      </c>
      <c r="K7" s="148"/>
      <c r="L7" s="150" t="s">
        <v>28</v>
      </c>
      <c r="M7" s="150"/>
      <c r="N7" s="150"/>
      <c r="O7" s="151"/>
    </row>
    <row r="8" spans="1:24" ht="46.5" customHeight="1" x14ac:dyDescent="0.25">
      <c r="A8" s="146"/>
      <c r="B8" s="147"/>
      <c r="C8" s="147"/>
      <c r="D8" s="147"/>
      <c r="E8" s="149"/>
      <c r="F8" s="149"/>
      <c r="G8" s="149"/>
      <c r="H8" s="149"/>
      <c r="I8" s="149"/>
      <c r="J8" s="149"/>
      <c r="K8" s="149"/>
      <c r="L8" s="147" t="s">
        <v>29</v>
      </c>
      <c r="M8" s="147"/>
      <c r="N8" s="147" t="s">
        <v>30</v>
      </c>
      <c r="O8" s="152"/>
    </row>
    <row r="9" spans="1:24" ht="65.25" customHeight="1" thickBot="1" x14ac:dyDescent="0.3">
      <c r="A9" s="97" t="str">
        <f>'SET-G. Conocimiento'!$C6</f>
        <v xml:space="preserve">Establecer el nivel de asistencia y participación de los usuarios a las diferentes jornadas y programas de capacitación impulsadas por la sociedad </v>
      </c>
      <c r="B9" s="98"/>
      <c r="C9" s="98"/>
      <c r="D9" s="98"/>
      <c r="E9" s="13" t="s">
        <v>35</v>
      </c>
      <c r="F9" s="98" t="str">
        <f>'SET-G. Conocimiento'!$D6</f>
        <v>Número de capacitados / No. Total de personas programadas o convocadas para capacitación *100</v>
      </c>
      <c r="G9" s="98"/>
      <c r="H9" s="12">
        <f>$O16</f>
        <v>0.95</v>
      </c>
      <c r="I9" s="18" t="str">
        <f>'SET-G. Conocimiento'!$E6</f>
        <v>Trimestral</v>
      </c>
      <c r="J9" s="99" t="s">
        <v>85</v>
      </c>
      <c r="K9" s="100"/>
      <c r="L9" s="100"/>
      <c r="M9" s="100"/>
      <c r="N9" s="100"/>
      <c r="O9" s="101"/>
    </row>
    <row r="10" spans="1:24" ht="13.5" customHeight="1" x14ac:dyDescent="0.25">
      <c r="A10" s="107" t="s">
        <v>38</v>
      </c>
      <c r="B10" s="108"/>
      <c r="C10" s="108"/>
      <c r="D10" s="108"/>
      <c r="E10" s="108"/>
      <c r="F10" s="108"/>
      <c r="G10" s="108"/>
      <c r="H10" s="108"/>
      <c r="I10" s="108"/>
      <c r="J10" s="108"/>
      <c r="K10" s="108"/>
      <c r="L10" s="108"/>
      <c r="M10" s="108"/>
      <c r="N10" s="108"/>
      <c r="O10" s="109"/>
    </row>
    <row r="11" spans="1:24" ht="21.75" customHeight="1" thickBot="1" x14ac:dyDescent="0.3">
      <c r="A11" s="110" t="s">
        <v>107</v>
      </c>
      <c r="B11" s="111"/>
      <c r="C11" s="111"/>
      <c r="D11" s="111"/>
      <c r="E11" s="111"/>
      <c r="F11" s="111"/>
      <c r="G11" s="111"/>
      <c r="H11" s="111"/>
      <c r="I11" s="111"/>
      <c r="J11" s="111"/>
      <c r="K11" s="111"/>
      <c r="L11" s="111"/>
      <c r="M11" s="111"/>
      <c r="N11" s="111"/>
      <c r="O11" s="112"/>
    </row>
    <row r="12" spans="1:24" ht="15" customHeight="1" thickBot="1" x14ac:dyDescent="0.3">
      <c r="A12" s="113" t="s">
        <v>31</v>
      </c>
      <c r="B12" s="114"/>
      <c r="C12" s="114"/>
      <c r="D12" s="114"/>
      <c r="E12" s="114"/>
      <c r="F12" s="114"/>
      <c r="G12" s="114"/>
      <c r="H12" s="114"/>
      <c r="I12" s="114"/>
      <c r="J12" s="114"/>
      <c r="K12" s="114"/>
      <c r="L12" s="114"/>
      <c r="M12" s="114"/>
      <c r="N12" s="114"/>
      <c r="O12" s="115"/>
      <c r="V12" s="7"/>
      <c r="W12" s="17"/>
      <c r="X12" s="17"/>
    </row>
    <row r="13" spans="1:24" ht="16.5" customHeight="1" x14ac:dyDescent="0.25">
      <c r="A13" s="116" t="s">
        <v>118</v>
      </c>
      <c r="B13" s="117"/>
      <c r="C13" s="117"/>
      <c r="D13" s="117"/>
      <c r="E13" s="117"/>
      <c r="F13" s="117"/>
      <c r="G13" s="117"/>
      <c r="H13" s="117"/>
      <c r="I13" s="117"/>
      <c r="J13" s="117"/>
      <c r="K13" s="117"/>
      <c r="L13" s="117"/>
      <c r="M13" s="117"/>
      <c r="N13" s="117"/>
      <c r="O13" s="118"/>
      <c r="V13" s="7"/>
      <c r="W13" s="8"/>
      <c r="X13" s="8"/>
    </row>
    <row r="14" spans="1:24" ht="16.5" customHeight="1" x14ac:dyDescent="0.25">
      <c r="A14" s="119" t="s">
        <v>32</v>
      </c>
      <c r="B14" s="120"/>
      <c r="C14" s="40" t="s">
        <v>8</v>
      </c>
      <c r="D14" s="40" t="s">
        <v>9</v>
      </c>
      <c r="E14" s="40" t="s">
        <v>10</v>
      </c>
      <c r="F14" s="40" t="s">
        <v>11</v>
      </c>
      <c r="G14" s="40" t="s">
        <v>12</v>
      </c>
      <c r="H14" s="40" t="s">
        <v>13</v>
      </c>
      <c r="I14" s="40" t="s">
        <v>14</v>
      </c>
      <c r="J14" s="40" t="s">
        <v>15</v>
      </c>
      <c r="K14" s="40" t="s">
        <v>16</v>
      </c>
      <c r="L14" s="40" t="s">
        <v>17</v>
      </c>
      <c r="M14" s="40" t="s">
        <v>18</v>
      </c>
      <c r="N14" s="40" t="s">
        <v>19</v>
      </c>
      <c r="O14" s="6" t="s">
        <v>33</v>
      </c>
      <c r="V14" s="7"/>
      <c r="W14" s="8"/>
      <c r="X14" s="8"/>
    </row>
    <row r="15" spans="1:24" ht="16.5" customHeight="1" x14ac:dyDescent="0.25">
      <c r="A15" s="82" t="s">
        <v>39</v>
      </c>
      <c r="B15" s="83"/>
      <c r="C15" s="42">
        <f t="shared" ref="C15:N15" si="0">$O$15</f>
        <v>0.9</v>
      </c>
      <c r="D15" s="42">
        <f t="shared" si="0"/>
        <v>0.9</v>
      </c>
      <c r="E15" s="42">
        <f t="shared" si="0"/>
        <v>0.9</v>
      </c>
      <c r="F15" s="42">
        <f t="shared" si="0"/>
        <v>0.9</v>
      </c>
      <c r="G15" s="42">
        <f t="shared" si="0"/>
        <v>0.9</v>
      </c>
      <c r="H15" s="42">
        <f t="shared" si="0"/>
        <v>0.9</v>
      </c>
      <c r="I15" s="42">
        <f t="shared" si="0"/>
        <v>0.9</v>
      </c>
      <c r="J15" s="42">
        <f t="shared" si="0"/>
        <v>0.9</v>
      </c>
      <c r="K15" s="42">
        <f t="shared" si="0"/>
        <v>0.9</v>
      </c>
      <c r="L15" s="42">
        <f t="shared" si="0"/>
        <v>0.9</v>
      </c>
      <c r="M15" s="42">
        <f t="shared" si="0"/>
        <v>0.9</v>
      </c>
      <c r="N15" s="42">
        <f t="shared" si="0"/>
        <v>0.9</v>
      </c>
      <c r="O15" s="43">
        <f>'SET-G. Conocimiento'!J6</f>
        <v>0.9</v>
      </c>
      <c r="V15" s="7"/>
      <c r="W15" s="8"/>
      <c r="X15" s="8"/>
    </row>
    <row r="16" spans="1:24" ht="17.25" customHeight="1" x14ac:dyDescent="0.25">
      <c r="A16" s="82" t="s">
        <v>117</v>
      </c>
      <c r="B16" s="83"/>
      <c r="C16" s="42">
        <f t="shared" ref="C16:N16" si="1">$O$16</f>
        <v>0.95</v>
      </c>
      <c r="D16" s="42">
        <f t="shared" si="1"/>
        <v>0.95</v>
      </c>
      <c r="E16" s="42">
        <f t="shared" si="1"/>
        <v>0.95</v>
      </c>
      <c r="F16" s="42">
        <f t="shared" si="1"/>
        <v>0.95</v>
      </c>
      <c r="G16" s="42">
        <f t="shared" si="1"/>
        <v>0.95</v>
      </c>
      <c r="H16" s="42">
        <f t="shared" si="1"/>
        <v>0.95</v>
      </c>
      <c r="I16" s="42">
        <f t="shared" si="1"/>
        <v>0.95</v>
      </c>
      <c r="J16" s="42">
        <f t="shared" si="1"/>
        <v>0.95</v>
      </c>
      <c r="K16" s="42">
        <f t="shared" si="1"/>
        <v>0.95</v>
      </c>
      <c r="L16" s="42">
        <f t="shared" si="1"/>
        <v>0.95</v>
      </c>
      <c r="M16" s="42">
        <f t="shared" si="1"/>
        <v>0.95</v>
      </c>
      <c r="N16" s="42">
        <f t="shared" si="1"/>
        <v>0.95</v>
      </c>
      <c r="O16" s="43">
        <f>'SET-G. Conocimiento'!K6</f>
        <v>0.95</v>
      </c>
      <c r="V16" s="7"/>
      <c r="W16" s="8"/>
      <c r="X16" s="8"/>
    </row>
    <row r="17" spans="1:24" ht="17.25" customHeight="1" x14ac:dyDescent="0.25">
      <c r="A17" s="86" t="s">
        <v>114</v>
      </c>
      <c r="B17" s="87"/>
      <c r="C17" s="10">
        <f t="shared" ref="C17:E17" si="2">IF((C19),C18/C19,"-")</f>
        <v>0.9</v>
      </c>
      <c r="D17" s="10">
        <f t="shared" si="2"/>
        <v>0.89</v>
      </c>
      <c r="E17" s="10">
        <f t="shared" si="2"/>
        <v>0.89047619047619042</v>
      </c>
      <c r="F17" s="10">
        <f>IF((F19),F18/F19,"-")</f>
        <v>0.93207547169811322</v>
      </c>
      <c r="G17" s="10">
        <f t="shared" ref="G17:O17" si="3">IF((G19),G18/G19,"-")</f>
        <v>0.9536842105263158</v>
      </c>
      <c r="H17" s="10">
        <f t="shared" si="3"/>
        <v>0.99017857142857146</v>
      </c>
      <c r="I17" s="10">
        <f t="shared" si="3"/>
        <v>0.97255813953488368</v>
      </c>
      <c r="J17" s="10">
        <f t="shared" si="3"/>
        <v>0.89189189189189189</v>
      </c>
      <c r="K17" s="10" t="str">
        <f t="shared" si="3"/>
        <v>-</v>
      </c>
      <c r="L17" s="10" t="str">
        <f t="shared" si="3"/>
        <v>-</v>
      </c>
      <c r="M17" s="10" t="str">
        <f t="shared" si="3"/>
        <v>-</v>
      </c>
      <c r="N17" s="10" t="str">
        <f t="shared" si="3"/>
        <v>-</v>
      </c>
      <c r="O17" s="11">
        <f t="shared" si="3"/>
        <v>0.98097393345067474</v>
      </c>
      <c r="V17" s="7"/>
      <c r="W17" s="8"/>
      <c r="X17" s="8"/>
    </row>
    <row r="18" spans="1:24" ht="19.5" customHeight="1" x14ac:dyDescent="0.25">
      <c r="A18" s="88" t="s">
        <v>37</v>
      </c>
      <c r="B18" s="27" t="s">
        <v>104</v>
      </c>
      <c r="C18" s="4">
        <v>45</v>
      </c>
      <c r="D18" s="4">
        <v>267</v>
      </c>
      <c r="E18" s="4">
        <v>187</v>
      </c>
      <c r="F18" s="4">
        <v>247</v>
      </c>
      <c r="G18" s="4">
        <v>1812</v>
      </c>
      <c r="H18" s="4">
        <v>16635</v>
      </c>
      <c r="I18" s="4">
        <v>4182</v>
      </c>
      <c r="J18" s="4">
        <v>33</v>
      </c>
      <c r="K18" s="4"/>
      <c r="L18" s="4"/>
      <c r="M18" s="4"/>
      <c r="N18" s="4"/>
      <c r="O18" s="14">
        <f>SUM(C18:N18)</f>
        <v>23408</v>
      </c>
      <c r="V18" s="7"/>
      <c r="W18" s="8"/>
      <c r="X18" s="8"/>
    </row>
    <row r="19" spans="1:24" ht="22.5" customHeight="1" x14ac:dyDescent="0.25">
      <c r="A19" s="88"/>
      <c r="B19" s="27" t="s">
        <v>98</v>
      </c>
      <c r="C19" s="4">
        <v>50</v>
      </c>
      <c r="D19" s="4">
        <v>300</v>
      </c>
      <c r="E19" s="4">
        <v>210</v>
      </c>
      <c r="F19" s="4">
        <v>265</v>
      </c>
      <c r="G19" s="4">
        <v>1900</v>
      </c>
      <c r="H19" s="4">
        <v>16800</v>
      </c>
      <c r="I19" s="4">
        <v>4300</v>
      </c>
      <c r="J19" s="4">
        <v>37</v>
      </c>
      <c r="K19" s="4"/>
      <c r="L19" s="4"/>
      <c r="M19" s="4"/>
      <c r="N19" s="4"/>
      <c r="O19" s="14">
        <f>SUM(C19:N19)</f>
        <v>23862</v>
      </c>
      <c r="V19" s="7"/>
      <c r="W19" s="8"/>
      <c r="X19" s="8"/>
    </row>
    <row r="20" spans="1:24" ht="17.25" customHeight="1" x14ac:dyDescent="0.25">
      <c r="A20" s="88"/>
      <c r="B20" s="27"/>
      <c r="C20" s="4"/>
      <c r="D20" s="4"/>
      <c r="E20" s="4"/>
      <c r="F20" s="4"/>
      <c r="G20" s="4"/>
      <c r="H20" s="4"/>
      <c r="I20" s="4"/>
      <c r="J20" s="4"/>
      <c r="K20" s="4"/>
      <c r="L20" s="4"/>
      <c r="M20" s="4"/>
      <c r="N20" s="4"/>
      <c r="O20" s="14"/>
      <c r="V20" s="7"/>
      <c r="W20" s="8"/>
      <c r="X20" s="8"/>
    </row>
    <row r="21" spans="1:24" ht="18" customHeight="1" thickBot="1" x14ac:dyDescent="0.3">
      <c r="A21" s="89"/>
      <c r="B21" s="28" t="s">
        <v>3</v>
      </c>
      <c r="C21" s="5"/>
      <c r="D21" s="5"/>
      <c r="E21" s="5"/>
      <c r="F21" s="5"/>
      <c r="G21" s="5"/>
      <c r="H21" s="5"/>
      <c r="I21" s="5"/>
      <c r="J21" s="5"/>
      <c r="K21" s="5"/>
      <c r="L21" s="5"/>
      <c r="M21" s="5"/>
      <c r="N21" s="5"/>
      <c r="O21" s="15"/>
      <c r="V21" s="7"/>
      <c r="W21" s="8"/>
      <c r="X21" s="8"/>
    </row>
    <row r="22" spans="1:24" ht="14.25" customHeight="1" thickBot="1" x14ac:dyDescent="0.3">
      <c r="A22" s="90" t="s">
        <v>34</v>
      </c>
      <c r="B22" s="91"/>
      <c r="C22" s="92"/>
      <c r="D22" s="79" t="str">
        <f>'SET-G. Conocimiento'!$G6</f>
        <v>Entre 91% y 100%</v>
      </c>
      <c r="E22" s="80"/>
      <c r="F22" s="80"/>
      <c r="G22" s="81"/>
      <c r="H22" s="79" t="str">
        <f>'SET-G. Conocimiento'!$H6</f>
        <v>Entre 71% y 90%</v>
      </c>
      <c r="I22" s="80"/>
      <c r="J22" s="80"/>
      <c r="K22" s="81"/>
      <c r="L22" s="79" t="str">
        <f>'SET-G. Conocimiento'!$I6</f>
        <v>Menor al 70%</v>
      </c>
      <c r="M22" s="84"/>
      <c r="N22" s="84"/>
      <c r="O22" s="85"/>
      <c r="V22" s="7"/>
      <c r="W22" s="8"/>
      <c r="X22" s="8"/>
    </row>
    <row r="23" spans="1:24" ht="33" customHeight="1" thickBot="1" x14ac:dyDescent="0.3">
      <c r="A23" s="93"/>
      <c r="B23" s="94"/>
      <c r="C23" s="94"/>
      <c r="D23" s="95" t="s">
        <v>7</v>
      </c>
      <c r="E23" s="95"/>
      <c r="F23" s="95"/>
      <c r="G23" s="95"/>
      <c r="H23" s="96" t="s">
        <v>55</v>
      </c>
      <c r="I23" s="96"/>
      <c r="J23" s="96"/>
      <c r="K23" s="96"/>
      <c r="L23" s="102" t="s">
        <v>56</v>
      </c>
      <c r="M23" s="102"/>
      <c r="N23" s="102"/>
      <c r="O23" s="103"/>
      <c r="V23" s="7"/>
      <c r="W23" s="8"/>
      <c r="X23" s="8"/>
    </row>
    <row r="24" spans="1:24" ht="15.75" customHeight="1" thickBot="1" x14ac:dyDescent="0.3">
      <c r="A24" s="104" t="s">
        <v>36</v>
      </c>
      <c r="B24" s="105"/>
      <c r="C24" s="105"/>
      <c r="D24" s="105"/>
      <c r="E24" s="105"/>
      <c r="F24" s="105"/>
      <c r="G24" s="105"/>
      <c r="H24" s="105"/>
      <c r="I24" s="105"/>
      <c r="J24" s="105"/>
      <c r="K24" s="105"/>
      <c r="L24" s="105"/>
      <c r="M24" s="105"/>
      <c r="N24" s="105"/>
      <c r="O24" s="106"/>
      <c r="V24" s="7"/>
      <c r="W24" s="8"/>
      <c r="X24" s="8"/>
    </row>
    <row r="25" spans="1:24" ht="264.75" customHeight="1" thickBot="1" x14ac:dyDescent="0.3">
      <c r="A25" s="76"/>
      <c r="B25" s="77"/>
      <c r="C25" s="77"/>
      <c r="D25" s="77"/>
      <c r="E25" s="77"/>
      <c r="F25" s="77"/>
      <c r="G25" s="77"/>
      <c r="H25" s="77"/>
      <c r="I25" s="77"/>
      <c r="J25" s="77"/>
      <c r="K25" s="77"/>
      <c r="L25" s="77"/>
      <c r="M25" s="77"/>
      <c r="N25" s="77"/>
      <c r="O25" s="78"/>
      <c r="V25" s="7"/>
    </row>
    <row r="26" spans="1:24" ht="15" customHeight="1" x14ac:dyDescent="0.25">
      <c r="A26" s="156" t="s">
        <v>52</v>
      </c>
      <c r="B26" s="157"/>
      <c r="C26" s="157"/>
      <c r="D26" s="157"/>
      <c r="E26" s="157"/>
      <c r="F26" s="157"/>
      <c r="G26" s="157"/>
      <c r="H26" s="157"/>
      <c r="I26" s="157"/>
      <c r="J26" s="157"/>
      <c r="K26" s="157"/>
      <c r="L26" s="157"/>
      <c r="M26" s="157"/>
      <c r="N26" s="158" t="s">
        <v>54</v>
      </c>
      <c r="O26" s="159"/>
    </row>
    <row r="27" spans="1:24" ht="32.25" customHeight="1" x14ac:dyDescent="0.25">
      <c r="A27" s="68" t="s">
        <v>132</v>
      </c>
      <c r="B27" s="69"/>
      <c r="C27" s="69"/>
      <c r="D27" s="69"/>
      <c r="E27" s="69"/>
      <c r="F27" s="69"/>
      <c r="G27" s="69"/>
      <c r="H27" s="69"/>
      <c r="I27" s="69"/>
      <c r="J27" s="69"/>
      <c r="K27" s="69"/>
      <c r="L27" s="69"/>
      <c r="M27" s="69"/>
      <c r="N27" s="70">
        <v>43101</v>
      </c>
      <c r="O27" s="71"/>
    </row>
    <row r="28" spans="1:24" ht="29.25" customHeight="1" x14ac:dyDescent="0.25">
      <c r="A28" s="68" t="s">
        <v>119</v>
      </c>
      <c r="B28" s="69"/>
      <c r="C28" s="69"/>
      <c r="D28" s="69"/>
      <c r="E28" s="69"/>
      <c r="F28" s="69"/>
      <c r="G28" s="69"/>
      <c r="H28" s="69"/>
      <c r="I28" s="69"/>
      <c r="J28" s="69"/>
      <c r="K28" s="69"/>
      <c r="L28" s="69"/>
      <c r="M28" s="69"/>
      <c r="N28" s="70">
        <v>43132</v>
      </c>
      <c r="O28" s="71"/>
    </row>
    <row r="29" spans="1:24" ht="31.5" customHeight="1" x14ac:dyDescent="0.25">
      <c r="A29" s="68" t="s">
        <v>134</v>
      </c>
      <c r="B29" s="69"/>
      <c r="C29" s="69"/>
      <c r="D29" s="69"/>
      <c r="E29" s="69"/>
      <c r="F29" s="69"/>
      <c r="G29" s="69"/>
      <c r="H29" s="69"/>
      <c r="I29" s="69"/>
      <c r="J29" s="69"/>
      <c r="K29" s="69"/>
      <c r="L29" s="69"/>
      <c r="M29" s="69"/>
      <c r="N29" s="70">
        <v>43160</v>
      </c>
      <c r="O29" s="71"/>
    </row>
    <row r="30" spans="1:24" ht="16.5" customHeight="1" x14ac:dyDescent="0.25">
      <c r="A30" s="68" t="s">
        <v>122</v>
      </c>
      <c r="B30" s="69"/>
      <c r="C30" s="69"/>
      <c r="D30" s="69"/>
      <c r="E30" s="69"/>
      <c r="F30" s="69"/>
      <c r="G30" s="69"/>
      <c r="H30" s="69"/>
      <c r="I30" s="69"/>
      <c r="J30" s="69"/>
      <c r="K30" s="69"/>
      <c r="L30" s="69"/>
      <c r="M30" s="69"/>
      <c r="N30" s="70">
        <v>43191</v>
      </c>
      <c r="O30" s="71"/>
    </row>
    <row r="31" spans="1:24" ht="34.5" customHeight="1" x14ac:dyDescent="0.25">
      <c r="A31" s="68" t="s">
        <v>135</v>
      </c>
      <c r="B31" s="69"/>
      <c r="C31" s="69"/>
      <c r="D31" s="69"/>
      <c r="E31" s="69"/>
      <c r="F31" s="69"/>
      <c r="G31" s="69"/>
      <c r="H31" s="69"/>
      <c r="I31" s="69"/>
      <c r="J31" s="69"/>
      <c r="K31" s="69"/>
      <c r="L31" s="69"/>
      <c r="M31" s="69"/>
      <c r="N31" s="70">
        <v>43221</v>
      </c>
      <c r="O31" s="71"/>
    </row>
    <row r="32" spans="1:24" ht="27.75" customHeight="1" x14ac:dyDescent="0.25">
      <c r="A32" s="68" t="s">
        <v>138</v>
      </c>
      <c r="B32" s="69"/>
      <c r="C32" s="69"/>
      <c r="D32" s="69"/>
      <c r="E32" s="69"/>
      <c r="F32" s="69"/>
      <c r="G32" s="69"/>
      <c r="H32" s="69"/>
      <c r="I32" s="69"/>
      <c r="J32" s="69"/>
      <c r="K32" s="69"/>
      <c r="L32" s="69"/>
      <c r="M32" s="69"/>
      <c r="N32" s="70">
        <v>43252</v>
      </c>
      <c r="O32" s="71"/>
      <c r="S32" s="3" t="s">
        <v>141</v>
      </c>
    </row>
    <row r="33" spans="1:17" ht="39" customHeight="1" x14ac:dyDescent="0.25">
      <c r="A33" s="68"/>
      <c r="B33" s="69"/>
      <c r="C33" s="69"/>
      <c r="D33" s="69"/>
      <c r="E33" s="69"/>
      <c r="F33" s="69"/>
      <c r="G33" s="69"/>
      <c r="H33" s="69"/>
      <c r="I33" s="69"/>
      <c r="J33" s="69"/>
      <c r="K33" s="69"/>
      <c r="L33" s="69"/>
      <c r="M33" s="69"/>
      <c r="N33" s="70">
        <v>43282</v>
      </c>
      <c r="O33" s="71"/>
    </row>
    <row r="34" spans="1:17" ht="24.75" customHeight="1" x14ac:dyDescent="0.25">
      <c r="A34" s="68" t="s">
        <v>128</v>
      </c>
      <c r="B34" s="69"/>
      <c r="C34" s="69"/>
      <c r="D34" s="69"/>
      <c r="E34" s="69"/>
      <c r="F34" s="69"/>
      <c r="G34" s="69"/>
      <c r="H34" s="69"/>
      <c r="I34" s="69"/>
      <c r="J34" s="69"/>
      <c r="K34" s="69"/>
      <c r="L34" s="69"/>
      <c r="M34" s="69"/>
      <c r="N34" s="70">
        <v>43313</v>
      </c>
      <c r="O34" s="71"/>
    </row>
    <row r="35" spans="1:17" ht="16.5" customHeight="1" x14ac:dyDescent="0.25">
      <c r="A35" s="68"/>
      <c r="B35" s="69"/>
      <c r="C35" s="69"/>
      <c r="D35" s="69"/>
      <c r="E35" s="69"/>
      <c r="F35" s="69"/>
      <c r="G35" s="69"/>
      <c r="H35" s="69"/>
      <c r="I35" s="69"/>
      <c r="J35" s="69"/>
      <c r="K35" s="69"/>
      <c r="L35" s="69"/>
      <c r="M35" s="69"/>
      <c r="N35" s="70">
        <v>43344</v>
      </c>
      <c r="O35" s="71"/>
    </row>
    <row r="36" spans="1:17" ht="16.5" customHeight="1" x14ac:dyDescent="0.25">
      <c r="A36" s="68"/>
      <c r="B36" s="69"/>
      <c r="C36" s="69"/>
      <c r="D36" s="69"/>
      <c r="E36" s="69"/>
      <c r="F36" s="69"/>
      <c r="G36" s="69"/>
      <c r="H36" s="69"/>
      <c r="I36" s="69"/>
      <c r="J36" s="69"/>
      <c r="K36" s="69"/>
      <c r="L36" s="69"/>
      <c r="M36" s="69"/>
      <c r="N36" s="70">
        <v>43374</v>
      </c>
      <c r="O36" s="71"/>
    </row>
    <row r="37" spans="1:17" ht="16.5" customHeight="1" x14ac:dyDescent="0.25">
      <c r="A37" s="68"/>
      <c r="B37" s="69"/>
      <c r="C37" s="69"/>
      <c r="D37" s="69"/>
      <c r="E37" s="69"/>
      <c r="F37" s="69"/>
      <c r="G37" s="69"/>
      <c r="H37" s="69"/>
      <c r="I37" s="69"/>
      <c r="J37" s="69"/>
      <c r="K37" s="69"/>
      <c r="L37" s="69"/>
      <c r="M37" s="69"/>
      <c r="N37" s="70">
        <v>43405</v>
      </c>
      <c r="O37" s="71"/>
    </row>
    <row r="38" spans="1:17" ht="16.5" customHeight="1" thickBot="1" x14ac:dyDescent="0.3">
      <c r="A38" s="68"/>
      <c r="B38" s="69"/>
      <c r="C38" s="69"/>
      <c r="D38" s="69"/>
      <c r="E38" s="69"/>
      <c r="F38" s="69"/>
      <c r="G38" s="69"/>
      <c r="H38" s="69"/>
      <c r="I38" s="69"/>
      <c r="J38" s="69"/>
      <c r="K38" s="69"/>
      <c r="L38" s="69"/>
      <c r="M38" s="69"/>
      <c r="N38" s="70">
        <v>43435</v>
      </c>
      <c r="O38" s="71"/>
    </row>
    <row r="39" spans="1:17" ht="19.5" customHeight="1" x14ac:dyDescent="0.25">
      <c r="A39" s="156" t="s">
        <v>53</v>
      </c>
      <c r="B39" s="157"/>
      <c r="C39" s="157"/>
      <c r="D39" s="157"/>
      <c r="E39" s="157"/>
      <c r="F39" s="157"/>
      <c r="G39" s="157"/>
      <c r="H39" s="157"/>
      <c r="I39" s="157"/>
      <c r="J39" s="157"/>
      <c r="K39" s="157"/>
      <c r="L39" s="157"/>
      <c r="M39" s="157"/>
      <c r="N39" s="158" t="s">
        <v>54</v>
      </c>
      <c r="O39" s="159"/>
    </row>
    <row r="40" spans="1:17" ht="15" x14ac:dyDescent="0.25">
      <c r="A40" s="68"/>
      <c r="B40" s="69"/>
      <c r="C40" s="69"/>
      <c r="D40" s="69"/>
      <c r="E40" s="69"/>
      <c r="F40" s="69"/>
      <c r="G40" s="69"/>
      <c r="H40" s="69"/>
      <c r="I40" s="69"/>
      <c r="J40" s="69"/>
      <c r="K40" s="69"/>
      <c r="L40" s="69"/>
      <c r="M40" s="69"/>
      <c r="N40" s="72"/>
      <c r="O40" s="73"/>
    </row>
    <row r="41" spans="1:17" ht="15.75" thickBot="1" x14ac:dyDescent="0.3">
      <c r="A41" s="74"/>
      <c r="B41" s="75"/>
      <c r="C41" s="75"/>
      <c r="D41" s="75"/>
      <c r="E41" s="75"/>
      <c r="F41" s="75"/>
      <c r="G41" s="75"/>
      <c r="H41" s="75"/>
      <c r="I41" s="75"/>
      <c r="J41" s="75"/>
      <c r="K41" s="75"/>
      <c r="L41" s="75"/>
      <c r="M41" s="75"/>
      <c r="N41" s="160"/>
      <c r="O41" s="161"/>
    </row>
    <row r="42" spans="1:17" ht="6" customHeight="1" x14ac:dyDescent="0.25">
      <c r="A42" s="67"/>
      <c r="B42" s="67"/>
      <c r="C42" s="67"/>
      <c r="D42" s="67"/>
      <c r="E42" s="67"/>
      <c r="F42" s="67"/>
      <c r="G42" s="67"/>
      <c r="H42" s="67"/>
      <c r="I42" s="67"/>
      <c r="J42" s="67"/>
      <c r="K42" s="67"/>
      <c r="L42" s="67"/>
      <c r="M42" s="67"/>
      <c r="N42" s="67"/>
      <c r="O42" s="67"/>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9">
        <v>0.9</v>
      </c>
    </row>
    <row r="59" spans="17:17" x14ac:dyDescent="0.25">
      <c r="Q59" s="9">
        <v>0.95</v>
      </c>
    </row>
  </sheetData>
  <sheetProtection password="9F06" sheet="1" objects="1" scenarios="1"/>
  <mergeCells count="74">
    <mergeCell ref="N41:O41"/>
    <mergeCell ref="A28:M28"/>
    <mergeCell ref="N28:O28"/>
    <mergeCell ref="A29:M29"/>
    <mergeCell ref="N29:O29"/>
    <mergeCell ref="A26:M26"/>
    <mergeCell ref="N26:O26"/>
    <mergeCell ref="A27:M27"/>
    <mergeCell ref="N27:O27"/>
    <mergeCell ref="A39:M39"/>
    <mergeCell ref="N39:O39"/>
    <mergeCell ref="N30:O30"/>
    <mergeCell ref="A31:M31"/>
    <mergeCell ref="N31:O31"/>
    <mergeCell ref="A32:M32"/>
    <mergeCell ref="N32:O32"/>
    <mergeCell ref="A30:M30"/>
    <mergeCell ref="A4:E4"/>
    <mergeCell ref="F4:O4"/>
    <mergeCell ref="A6:E6"/>
    <mergeCell ref="G6:O6"/>
    <mergeCell ref="A7:D8"/>
    <mergeCell ref="E7:E8"/>
    <mergeCell ref="F7:G8"/>
    <mergeCell ref="H7:H8"/>
    <mergeCell ref="I7:I8"/>
    <mergeCell ref="J7:K8"/>
    <mergeCell ref="L7:O7"/>
    <mergeCell ref="L8:M8"/>
    <mergeCell ref="A5:E5"/>
    <mergeCell ref="N8:O8"/>
    <mergeCell ref="F5:O5"/>
    <mergeCell ref="D1:O1"/>
    <mergeCell ref="D2:O2"/>
    <mergeCell ref="A1:C2"/>
    <mergeCell ref="A3:E3"/>
    <mergeCell ref="F3:O3"/>
    <mergeCell ref="A9:D9"/>
    <mergeCell ref="F9:G9"/>
    <mergeCell ref="J9:O9"/>
    <mergeCell ref="L23:O23"/>
    <mergeCell ref="A24:O24"/>
    <mergeCell ref="A10:O10"/>
    <mergeCell ref="A11:O11"/>
    <mergeCell ref="A12:O12"/>
    <mergeCell ref="A13:O13"/>
    <mergeCell ref="A14:B14"/>
    <mergeCell ref="A25:O25"/>
    <mergeCell ref="D22:G22"/>
    <mergeCell ref="A15:B15"/>
    <mergeCell ref="L22:O22"/>
    <mergeCell ref="H22:K22"/>
    <mergeCell ref="A16:B16"/>
    <mergeCell ref="A17:B17"/>
    <mergeCell ref="A18:A21"/>
    <mergeCell ref="A22:C23"/>
    <mergeCell ref="D23:G23"/>
    <mergeCell ref="H23:K23"/>
    <mergeCell ref="A42:O42"/>
    <mergeCell ref="A33:M33"/>
    <mergeCell ref="N33:O33"/>
    <mergeCell ref="A34:M34"/>
    <mergeCell ref="N34:O34"/>
    <mergeCell ref="A38:M38"/>
    <mergeCell ref="N38:O38"/>
    <mergeCell ref="A35:M35"/>
    <mergeCell ref="N35:O35"/>
    <mergeCell ref="A36:M36"/>
    <mergeCell ref="N36:O36"/>
    <mergeCell ref="A37:M37"/>
    <mergeCell ref="N37:O37"/>
    <mergeCell ref="A40:M40"/>
    <mergeCell ref="N40:O40"/>
    <mergeCell ref="A41:M41"/>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28" zoomScaleNormal="100" zoomScaleSheetLayoutView="72" workbookViewId="0">
      <selection activeCell="A32" sqref="A32:M32"/>
    </sheetView>
  </sheetViews>
  <sheetFormatPr baseColWidth="10" defaultRowHeight="12.75" x14ac:dyDescent="0.25"/>
  <cols>
    <col min="1" max="1" width="3.85546875" style="3" customWidth="1"/>
    <col min="2" max="2" width="26.85546875" style="3" customWidth="1"/>
    <col min="3" max="6" width="7.7109375" style="3" customWidth="1"/>
    <col min="7" max="7" width="10" style="3" customWidth="1"/>
    <col min="8"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25"/>
      <c r="B1" s="126"/>
      <c r="C1" s="127"/>
      <c r="D1" s="121" t="s">
        <v>20</v>
      </c>
      <c r="E1" s="121"/>
      <c r="F1" s="121"/>
      <c r="G1" s="121"/>
      <c r="H1" s="121"/>
      <c r="I1" s="121"/>
      <c r="J1" s="121"/>
      <c r="K1" s="121"/>
      <c r="L1" s="121"/>
      <c r="M1" s="121"/>
      <c r="N1" s="121"/>
      <c r="O1" s="122"/>
    </row>
    <row r="2" spans="1:24" ht="15.75" customHeight="1" thickBot="1" x14ac:dyDescent="0.3">
      <c r="A2" s="128"/>
      <c r="B2" s="129"/>
      <c r="C2" s="130"/>
      <c r="D2" s="123" t="s">
        <v>61</v>
      </c>
      <c r="E2" s="123"/>
      <c r="F2" s="123"/>
      <c r="G2" s="123"/>
      <c r="H2" s="123"/>
      <c r="I2" s="123"/>
      <c r="J2" s="123"/>
      <c r="K2" s="123"/>
      <c r="L2" s="123"/>
      <c r="M2" s="123"/>
      <c r="N2" s="123"/>
      <c r="O2" s="124"/>
    </row>
    <row r="3" spans="1:24" ht="13.5" customHeight="1" x14ac:dyDescent="0.25">
      <c r="A3" s="131" t="s">
        <v>0</v>
      </c>
      <c r="B3" s="132"/>
      <c r="C3" s="132"/>
      <c r="D3" s="132"/>
      <c r="E3" s="132"/>
      <c r="F3" s="132" t="str">
        <f>'SET-G. Conocimiento'!J3</f>
        <v>GESTIÓN DEL CONOCIMIENTO</v>
      </c>
      <c r="G3" s="132"/>
      <c r="H3" s="132"/>
      <c r="I3" s="132"/>
      <c r="J3" s="132"/>
      <c r="K3" s="132"/>
      <c r="L3" s="132"/>
      <c r="M3" s="132"/>
      <c r="N3" s="132"/>
      <c r="O3" s="133"/>
    </row>
    <row r="4" spans="1:24" ht="15.75" customHeight="1" x14ac:dyDescent="0.25">
      <c r="A4" s="134" t="s">
        <v>1</v>
      </c>
      <c r="B4" s="135"/>
      <c r="C4" s="135"/>
      <c r="D4" s="135"/>
      <c r="E4" s="135"/>
      <c r="F4" s="136" t="str">
        <f>'SET-G. Conocimiento'!$B7</f>
        <v>Convocatoria</v>
      </c>
      <c r="G4" s="136"/>
      <c r="H4" s="136"/>
      <c r="I4" s="136"/>
      <c r="J4" s="136"/>
      <c r="K4" s="136"/>
      <c r="L4" s="136"/>
      <c r="M4" s="136"/>
      <c r="N4" s="136"/>
      <c r="O4" s="171"/>
    </row>
    <row r="5" spans="1:24" ht="15.75" customHeight="1" x14ac:dyDescent="0.25">
      <c r="A5" s="134" t="s">
        <v>49</v>
      </c>
      <c r="B5" s="135"/>
      <c r="C5" s="135"/>
      <c r="D5" s="135"/>
      <c r="E5" s="135"/>
      <c r="F5" s="153" t="str">
        <f>'SET-G. Conocimiento'!F7</f>
        <v>Eficacia</v>
      </c>
      <c r="G5" s="154"/>
      <c r="H5" s="154"/>
      <c r="I5" s="154"/>
      <c r="J5" s="154"/>
      <c r="K5" s="154"/>
      <c r="L5" s="154"/>
      <c r="M5" s="154"/>
      <c r="N5" s="154"/>
      <c r="O5" s="155"/>
    </row>
    <row r="6" spans="1:24" ht="17.25" customHeight="1" thickBot="1" x14ac:dyDescent="0.3">
      <c r="A6" s="139" t="s">
        <v>21</v>
      </c>
      <c r="B6" s="140"/>
      <c r="C6" s="140"/>
      <c r="D6" s="140"/>
      <c r="E6" s="140"/>
      <c r="F6" s="16" t="s">
        <v>110</v>
      </c>
      <c r="G6" s="141" t="str">
        <f>'SET-G. Conocimiento'!A7</f>
        <v>IN02</v>
      </c>
      <c r="H6" s="141"/>
      <c r="I6" s="141"/>
      <c r="J6" s="141"/>
      <c r="K6" s="141"/>
      <c r="L6" s="141"/>
      <c r="M6" s="141"/>
      <c r="N6" s="141"/>
      <c r="O6" s="172"/>
    </row>
    <row r="7" spans="1:24" ht="12.75" customHeight="1" x14ac:dyDescent="0.25">
      <c r="A7" s="144" t="s">
        <v>22</v>
      </c>
      <c r="B7" s="145"/>
      <c r="C7" s="145"/>
      <c r="D7" s="145"/>
      <c r="E7" s="148" t="s">
        <v>23</v>
      </c>
      <c r="F7" s="148" t="s">
        <v>24</v>
      </c>
      <c r="G7" s="148"/>
      <c r="H7" s="148" t="s">
        <v>25</v>
      </c>
      <c r="I7" s="148" t="s">
        <v>26</v>
      </c>
      <c r="J7" s="148" t="s">
        <v>27</v>
      </c>
      <c r="K7" s="148"/>
      <c r="L7" s="150" t="s">
        <v>28</v>
      </c>
      <c r="M7" s="150"/>
      <c r="N7" s="150"/>
      <c r="O7" s="151"/>
    </row>
    <row r="8" spans="1:24" ht="46.5" customHeight="1" x14ac:dyDescent="0.25">
      <c r="A8" s="146"/>
      <c r="B8" s="147"/>
      <c r="C8" s="147"/>
      <c r="D8" s="147"/>
      <c r="E8" s="149"/>
      <c r="F8" s="149"/>
      <c r="G8" s="149"/>
      <c r="H8" s="149"/>
      <c r="I8" s="149"/>
      <c r="J8" s="149"/>
      <c r="K8" s="149"/>
      <c r="L8" s="147" t="s">
        <v>29</v>
      </c>
      <c r="M8" s="147"/>
      <c r="N8" s="147" t="s">
        <v>30</v>
      </c>
      <c r="O8" s="152"/>
    </row>
    <row r="9" spans="1:24" ht="68.25" customHeight="1" thickBot="1" x14ac:dyDescent="0.3">
      <c r="A9" s="97" t="str">
        <f>'SET-G. Conocimiento'!$C7</f>
        <v xml:space="preserve">Medir la cobertura y participación de los Municipios frente a las jornadas de capacitación convocadas durante la vigencia fiscal por la Sociedad Aguas del Huila SA ESP </v>
      </c>
      <c r="B9" s="98"/>
      <c r="C9" s="98"/>
      <c r="D9" s="98"/>
      <c r="E9" s="13" t="s">
        <v>35</v>
      </c>
      <c r="F9" s="98" t="str">
        <f>'SET-G. Conocimiento'!$D7</f>
        <v>Número de Municipios  Asistentes a Capacitación / Número de Convocados a Capacitación*100</v>
      </c>
      <c r="G9" s="98"/>
      <c r="H9" s="12">
        <f>$O16</f>
        <v>0.8</v>
      </c>
      <c r="I9" s="18" t="str">
        <f>'SET-G. Conocimiento'!$E7</f>
        <v>Trimestral</v>
      </c>
      <c r="J9" s="99" t="s">
        <v>85</v>
      </c>
      <c r="K9" s="100"/>
      <c r="L9" s="100"/>
      <c r="M9" s="100"/>
      <c r="N9" s="100"/>
      <c r="O9" s="101"/>
    </row>
    <row r="10" spans="1:24" ht="13.5" customHeight="1" x14ac:dyDescent="0.25">
      <c r="A10" s="107" t="s">
        <v>38</v>
      </c>
      <c r="B10" s="108"/>
      <c r="C10" s="108"/>
      <c r="D10" s="108"/>
      <c r="E10" s="108"/>
      <c r="F10" s="108"/>
      <c r="G10" s="108"/>
      <c r="H10" s="108"/>
      <c r="I10" s="108"/>
      <c r="J10" s="108"/>
      <c r="K10" s="108"/>
      <c r="L10" s="108"/>
      <c r="M10" s="108"/>
      <c r="N10" s="108"/>
      <c r="O10" s="109"/>
    </row>
    <row r="11" spans="1:24" ht="24.75" customHeight="1" thickBot="1" x14ac:dyDescent="0.3">
      <c r="A11" s="110" t="s">
        <v>107</v>
      </c>
      <c r="B11" s="111"/>
      <c r="C11" s="111"/>
      <c r="D11" s="111"/>
      <c r="E11" s="111"/>
      <c r="F11" s="111"/>
      <c r="G11" s="111"/>
      <c r="H11" s="111"/>
      <c r="I11" s="111"/>
      <c r="J11" s="111"/>
      <c r="K11" s="111"/>
      <c r="L11" s="111"/>
      <c r="M11" s="111"/>
      <c r="N11" s="111"/>
      <c r="O11" s="112"/>
    </row>
    <row r="12" spans="1:24" ht="15" customHeight="1" thickBot="1" x14ac:dyDescent="0.3">
      <c r="A12" s="113" t="s">
        <v>31</v>
      </c>
      <c r="B12" s="114"/>
      <c r="C12" s="114"/>
      <c r="D12" s="114"/>
      <c r="E12" s="114"/>
      <c r="F12" s="114"/>
      <c r="G12" s="114"/>
      <c r="H12" s="114"/>
      <c r="I12" s="114"/>
      <c r="J12" s="114"/>
      <c r="K12" s="114"/>
      <c r="L12" s="114"/>
      <c r="M12" s="114"/>
      <c r="N12" s="114"/>
      <c r="O12" s="115"/>
      <c r="V12" s="7"/>
      <c r="W12" s="17"/>
      <c r="X12" s="17"/>
    </row>
    <row r="13" spans="1:24" ht="16.5" customHeight="1" x14ac:dyDescent="0.25">
      <c r="A13" s="116" t="s">
        <v>118</v>
      </c>
      <c r="B13" s="117"/>
      <c r="C13" s="117"/>
      <c r="D13" s="117"/>
      <c r="E13" s="117"/>
      <c r="F13" s="117"/>
      <c r="G13" s="117"/>
      <c r="H13" s="117"/>
      <c r="I13" s="117"/>
      <c r="J13" s="117"/>
      <c r="K13" s="117"/>
      <c r="L13" s="117"/>
      <c r="M13" s="117"/>
      <c r="N13" s="117"/>
      <c r="O13" s="118"/>
      <c r="V13" s="7"/>
      <c r="W13" s="8"/>
      <c r="X13" s="8"/>
    </row>
    <row r="14" spans="1:24" ht="16.5" customHeight="1" x14ac:dyDescent="0.25">
      <c r="A14" s="119" t="s">
        <v>32</v>
      </c>
      <c r="B14" s="120"/>
      <c r="C14" s="40" t="s">
        <v>8</v>
      </c>
      <c r="D14" s="40" t="s">
        <v>9</v>
      </c>
      <c r="E14" s="40" t="s">
        <v>10</v>
      </c>
      <c r="F14" s="40" t="s">
        <v>11</v>
      </c>
      <c r="G14" s="40" t="s">
        <v>12</v>
      </c>
      <c r="H14" s="40" t="s">
        <v>13</v>
      </c>
      <c r="I14" s="40" t="s">
        <v>14</v>
      </c>
      <c r="J14" s="40" t="s">
        <v>15</v>
      </c>
      <c r="K14" s="40" t="s">
        <v>16</v>
      </c>
      <c r="L14" s="40" t="s">
        <v>17</v>
      </c>
      <c r="M14" s="40" t="s">
        <v>18</v>
      </c>
      <c r="N14" s="40" t="s">
        <v>19</v>
      </c>
      <c r="O14" s="6" t="s">
        <v>33</v>
      </c>
      <c r="V14" s="7"/>
      <c r="W14" s="8"/>
      <c r="X14" s="8"/>
    </row>
    <row r="15" spans="1:24" ht="16.5" customHeight="1" x14ac:dyDescent="0.25">
      <c r="A15" s="82" t="s">
        <v>39</v>
      </c>
      <c r="B15" s="83"/>
      <c r="C15" s="44">
        <f t="shared" ref="C15:N15" si="0">$O$15</f>
        <v>0.78</v>
      </c>
      <c r="D15" s="44">
        <f t="shared" si="0"/>
        <v>0.78</v>
      </c>
      <c r="E15" s="44">
        <f t="shared" si="0"/>
        <v>0.78</v>
      </c>
      <c r="F15" s="44">
        <f t="shared" si="0"/>
        <v>0.78</v>
      </c>
      <c r="G15" s="44">
        <f t="shared" si="0"/>
        <v>0.78</v>
      </c>
      <c r="H15" s="44">
        <f t="shared" si="0"/>
        <v>0.78</v>
      </c>
      <c r="I15" s="44">
        <f t="shared" si="0"/>
        <v>0.78</v>
      </c>
      <c r="J15" s="44">
        <f t="shared" si="0"/>
        <v>0.78</v>
      </c>
      <c r="K15" s="44">
        <f t="shared" si="0"/>
        <v>0.78</v>
      </c>
      <c r="L15" s="44">
        <f t="shared" si="0"/>
        <v>0.78</v>
      </c>
      <c r="M15" s="44">
        <f t="shared" si="0"/>
        <v>0.78</v>
      </c>
      <c r="N15" s="44">
        <f t="shared" si="0"/>
        <v>0.78</v>
      </c>
      <c r="O15" s="43">
        <f>'SET-G. Conocimiento'!J7</f>
        <v>0.78</v>
      </c>
      <c r="V15" s="7"/>
      <c r="W15" s="8"/>
      <c r="X15" s="8"/>
    </row>
    <row r="16" spans="1:24" ht="17.25" customHeight="1" x14ac:dyDescent="0.25">
      <c r="A16" s="82" t="s">
        <v>117</v>
      </c>
      <c r="B16" s="83"/>
      <c r="C16" s="44">
        <f t="shared" ref="C16:N16" si="1">$O$16</f>
        <v>0.8</v>
      </c>
      <c r="D16" s="44">
        <f t="shared" si="1"/>
        <v>0.8</v>
      </c>
      <c r="E16" s="44">
        <f t="shared" si="1"/>
        <v>0.8</v>
      </c>
      <c r="F16" s="44">
        <f t="shared" si="1"/>
        <v>0.8</v>
      </c>
      <c r="G16" s="44">
        <f t="shared" si="1"/>
        <v>0.8</v>
      </c>
      <c r="H16" s="44">
        <f t="shared" si="1"/>
        <v>0.8</v>
      </c>
      <c r="I16" s="44">
        <f t="shared" si="1"/>
        <v>0.8</v>
      </c>
      <c r="J16" s="44">
        <f t="shared" si="1"/>
        <v>0.8</v>
      </c>
      <c r="K16" s="44">
        <f t="shared" si="1"/>
        <v>0.8</v>
      </c>
      <c r="L16" s="44">
        <f t="shared" si="1"/>
        <v>0.8</v>
      </c>
      <c r="M16" s="44">
        <f t="shared" si="1"/>
        <v>0.8</v>
      </c>
      <c r="N16" s="44">
        <f t="shared" si="1"/>
        <v>0.8</v>
      </c>
      <c r="O16" s="43">
        <f>'SET-G. Conocimiento'!K7</f>
        <v>0.8</v>
      </c>
      <c r="V16" s="7"/>
      <c r="W16" s="8"/>
      <c r="X16" s="8"/>
    </row>
    <row r="17" spans="1:24" ht="17.25" customHeight="1" x14ac:dyDescent="0.25">
      <c r="A17" s="86" t="s">
        <v>114</v>
      </c>
      <c r="B17" s="87"/>
      <c r="C17" s="10">
        <f t="shared" ref="C17:E17" si="2">IF((C19),C18/C19,"-")</f>
        <v>1</v>
      </c>
      <c r="D17" s="10">
        <f t="shared" si="2"/>
        <v>1</v>
      </c>
      <c r="E17" s="10">
        <f t="shared" si="2"/>
        <v>1</v>
      </c>
      <c r="F17" s="10">
        <f>IF((F19),F18/F19,"-")</f>
        <v>1</v>
      </c>
      <c r="G17" s="10">
        <f t="shared" ref="G17:O17" si="3">IF((G19),G18/G19,"-")</f>
        <v>1</v>
      </c>
      <c r="H17" s="10">
        <f t="shared" si="3"/>
        <v>1</v>
      </c>
      <c r="I17" s="10">
        <f t="shared" si="3"/>
        <v>1</v>
      </c>
      <c r="J17" s="10">
        <f t="shared" si="3"/>
        <v>1</v>
      </c>
      <c r="K17" s="10" t="str">
        <f t="shared" si="3"/>
        <v>-</v>
      </c>
      <c r="L17" s="10" t="str">
        <f t="shared" si="3"/>
        <v>-</v>
      </c>
      <c r="M17" s="10" t="str">
        <f t="shared" si="3"/>
        <v>-</v>
      </c>
      <c r="N17" s="10" t="str">
        <f t="shared" si="3"/>
        <v>-</v>
      </c>
      <c r="O17" s="11">
        <f t="shared" si="3"/>
        <v>1</v>
      </c>
      <c r="V17" s="7"/>
      <c r="W17" s="8"/>
      <c r="X17" s="8"/>
    </row>
    <row r="18" spans="1:24" ht="23.25" customHeight="1" x14ac:dyDescent="0.25">
      <c r="A18" s="88" t="s">
        <v>37</v>
      </c>
      <c r="B18" s="39" t="s">
        <v>101</v>
      </c>
      <c r="C18" s="4">
        <v>9</v>
      </c>
      <c r="D18" s="4">
        <v>12</v>
      </c>
      <c r="E18" s="4">
        <v>10</v>
      </c>
      <c r="F18" s="4">
        <v>13</v>
      </c>
      <c r="G18" s="4">
        <v>33</v>
      </c>
      <c r="H18" s="4">
        <v>25</v>
      </c>
      <c r="I18" s="4">
        <v>22</v>
      </c>
      <c r="J18" s="4">
        <v>7</v>
      </c>
      <c r="K18" s="4"/>
      <c r="L18" s="4"/>
      <c r="M18" s="4"/>
      <c r="N18" s="4"/>
      <c r="O18" s="14">
        <f>SUM(C18:N18)</f>
        <v>131</v>
      </c>
      <c r="V18" s="7"/>
      <c r="W18" s="8"/>
      <c r="X18" s="8"/>
    </row>
    <row r="19" spans="1:24" ht="23.25" customHeight="1" x14ac:dyDescent="0.25">
      <c r="A19" s="88"/>
      <c r="B19" s="39" t="s">
        <v>102</v>
      </c>
      <c r="C19" s="4">
        <v>9</v>
      </c>
      <c r="D19" s="4">
        <v>12</v>
      </c>
      <c r="E19" s="4">
        <v>10</v>
      </c>
      <c r="F19" s="4">
        <v>13</v>
      </c>
      <c r="G19" s="4">
        <v>33</v>
      </c>
      <c r="H19" s="4">
        <v>25</v>
      </c>
      <c r="I19" s="4">
        <v>22</v>
      </c>
      <c r="J19" s="4">
        <v>7</v>
      </c>
      <c r="K19" s="4"/>
      <c r="L19" s="4"/>
      <c r="M19" s="4"/>
      <c r="N19" s="4"/>
      <c r="O19" s="14">
        <f>SUM(C19:N19)</f>
        <v>131</v>
      </c>
      <c r="V19" s="7"/>
      <c r="W19" s="8"/>
      <c r="X19" s="8"/>
    </row>
    <row r="20" spans="1:24" ht="17.25" customHeight="1" x14ac:dyDescent="0.25">
      <c r="A20" s="88"/>
      <c r="B20" s="39"/>
      <c r="C20" s="4"/>
      <c r="D20" s="4"/>
      <c r="E20" s="4"/>
      <c r="F20" s="4"/>
      <c r="G20" s="4"/>
      <c r="H20" s="4"/>
      <c r="I20" s="4"/>
      <c r="J20" s="4"/>
      <c r="K20" s="4"/>
      <c r="L20" s="4"/>
      <c r="M20" s="4"/>
      <c r="N20" s="4"/>
      <c r="O20" s="14"/>
      <c r="V20" s="7"/>
      <c r="W20" s="8"/>
      <c r="X20" s="8"/>
    </row>
    <row r="21" spans="1:24" ht="18" customHeight="1" thickBot="1" x14ac:dyDescent="0.3">
      <c r="A21" s="89"/>
      <c r="B21" s="41" t="s">
        <v>3</v>
      </c>
      <c r="C21" s="5"/>
      <c r="D21" s="5"/>
      <c r="E21" s="5"/>
      <c r="F21" s="5"/>
      <c r="G21" s="5"/>
      <c r="H21" s="5"/>
      <c r="I21" s="5"/>
      <c r="J21" s="5"/>
      <c r="K21" s="5"/>
      <c r="L21" s="5"/>
      <c r="M21" s="5"/>
      <c r="N21" s="5"/>
      <c r="O21" s="15"/>
      <c r="V21" s="7"/>
      <c r="W21" s="8"/>
      <c r="X21" s="8"/>
    </row>
    <row r="22" spans="1:24" ht="33" customHeight="1" thickBot="1" x14ac:dyDescent="0.3">
      <c r="A22" s="90" t="s">
        <v>34</v>
      </c>
      <c r="B22" s="91"/>
      <c r="C22" s="92"/>
      <c r="D22" s="165" t="str">
        <f>'SET-G. Conocimiento'!$G7</f>
        <v>Entre 70% y 100%</v>
      </c>
      <c r="E22" s="166"/>
      <c r="F22" s="166"/>
      <c r="G22" s="167"/>
      <c r="H22" s="165" t="str">
        <f>'SET-G. Conocimiento'!$H7</f>
        <v>Entre 60% y 69%</v>
      </c>
      <c r="I22" s="166"/>
      <c r="J22" s="166"/>
      <c r="K22" s="167"/>
      <c r="L22" s="168" t="str">
        <f>'SET-G. Conocimiento'!$I7</f>
        <v>Menor al 59%</v>
      </c>
      <c r="M22" s="169"/>
      <c r="N22" s="169"/>
      <c r="O22" s="170"/>
      <c r="V22" s="7"/>
      <c r="W22" s="8"/>
      <c r="X22" s="8"/>
    </row>
    <row r="23" spans="1:24" ht="33" customHeight="1" thickBot="1" x14ac:dyDescent="0.3">
      <c r="A23" s="93"/>
      <c r="B23" s="94"/>
      <c r="C23" s="94"/>
      <c r="D23" s="95" t="s">
        <v>7</v>
      </c>
      <c r="E23" s="95"/>
      <c r="F23" s="95"/>
      <c r="G23" s="95"/>
      <c r="H23" s="96" t="s">
        <v>55</v>
      </c>
      <c r="I23" s="96"/>
      <c r="J23" s="96"/>
      <c r="K23" s="96"/>
      <c r="L23" s="102" t="s">
        <v>56</v>
      </c>
      <c r="M23" s="102"/>
      <c r="N23" s="102"/>
      <c r="O23" s="103"/>
      <c r="V23" s="7"/>
      <c r="W23" s="8"/>
      <c r="X23" s="8"/>
    </row>
    <row r="24" spans="1:24" ht="15.75" customHeight="1" thickBot="1" x14ac:dyDescent="0.3">
      <c r="A24" s="104" t="s">
        <v>36</v>
      </c>
      <c r="B24" s="105"/>
      <c r="C24" s="105"/>
      <c r="D24" s="105"/>
      <c r="E24" s="105"/>
      <c r="F24" s="105"/>
      <c r="G24" s="105"/>
      <c r="H24" s="105"/>
      <c r="I24" s="105"/>
      <c r="J24" s="105"/>
      <c r="K24" s="105"/>
      <c r="L24" s="105"/>
      <c r="M24" s="105"/>
      <c r="N24" s="105"/>
      <c r="O24" s="106"/>
      <c r="V24" s="7"/>
      <c r="W24" s="8"/>
      <c r="X24" s="8"/>
    </row>
    <row r="25" spans="1:24" ht="264.75" customHeight="1" thickBot="1" x14ac:dyDescent="0.3">
      <c r="A25" s="162"/>
      <c r="B25" s="163"/>
      <c r="C25" s="163"/>
      <c r="D25" s="163"/>
      <c r="E25" s="163"/>
      <c r="F25" s="163"/>
      <c r="G25" s="163"/>
      <c r="H25" s="163"/>
      <c r="I25" s="163"/>
      <c r="J25" s="163"/>
      <c r="K25" s="163"/>
      <c r="L25" s="163"/>
      <c r="M25" s="163"/>
      <c r="N25" s="163"/>
      <c r="O25" s="164"/>
      <c r="V25" s="7"/>
    </row>
    <row r="26" spans="1:24" ht="15" customHeight="1" x14ac:dyDescent="0.25">
      <c r="A26" s="156" t="s">
        <v>52</v>
      </c>
      <c r="B26" s="157"/>
      <c r="C26" s="157"/>
      <c r="D26" s="157"/>
      <c r="E26" s="157"/>
      <c r="F26" s="157"/>
      <c r="G26" s="157"/>
      <c r="H26" s="157"/>
      <c r="I26" s="157"/>
      <c r="J26" s="157"/>
      <c r="K26" s="157"/>
      <c r="L26" s="157"/>
      <c r="M26" s="157"/>
      <c r="N26" s="158" t="s">
        <v>54</v>
      </c>
      <c r="O26" s="159"/>
    </row>
    <row r="27" spans="1:24" ht="27" customHeight="1" x14ac:dyDescent="0.25">
      <c r="A27" s="68" t="s">
        <v>133</v>
      </c>
      <c r="B27" s="69"/>
      <c r="C27" s="69"/>
      <c r="D27" s="69"/>
      <c r="E27" s="69"/>
      <c r="F27" s="69"/>
      <c r="G27" s="69"/>
      <c r="H27" s="69"/>
      <c r="I27" s="69"/>
      <c r="J27" s="69"/>
      <c r="K27" s="69"/>
      <c r="L27" s="69"/>
      <c r="M27" s="69"/>
      <c r="N27" s="70">
        <v>43101</v>
      </c>
      <c r="O27" s="71"/>
    </row>
    <row r="28" spans="1:24" ht="16.5" customHeight="1" x14ac:dyDescent="0.25">
      <c r="A28" s="68" t="s">
        <v>120</v>
      </c>
      <c r="B28" s="69"/>
      <c r="C28" s="69"/>
      <c r="D28" s="69"/>
      <c r="E28" s="69"/>
      <c r="F28" s="69"/>
      <c r="G28" s="69"/>
      <c r="H28" s="69"/>
      <c r="I28" s="69"/>
      <c r="J28" s="69"/>
      <c r="K28" s="69"/>
      <c r="L28" s="69"/>
      <c r="M28" s="69"/>
      <c r="N28" s="70">
        <v>43132</v>
      </c>
      <c r="O28" s="71"/>
    </row>
    <row r="29" spans="1:24" ht="24" customHeight="1" x14ac:dyDescent="0.25">
      <c r="A29" s="68" t="s">
        <v>121</v>
      </c>
      <c r="B29" s="69"/>
      <c r="C29" s="69"/>
      <c r="D29" s="69"/>
      <c r="E29" s="69"/>
      <c r="F29" s="69"/>
      <c r="G29" s="69"/>
      <c r="H29" s="69"/>
      <c r="I29" s="69"/>
      <c r="J29" s="69"/>
      <c r="K29" s="69"/>
      <c r="L29" s="69"/>
      <c r="M29" s="69"/>
      <c r="N29" s="70">
        <v>43160</v>
      </c>
      <c r="O29" s="71"/>
    </row>
    <row r="30" spans="1:24" ht="32.25" customHeight="1" x14ac:dyDescent="0.25">
      <c r="A30" s="68" t="s">
        <v>123</v>
      </c>
      <c r="B30" s="69"/>
      <c r="C30" s="69"/>
      <c r="D30" s="69"/>
      <c r="E30" s="69"/>
      <c r="F30" s="69"/>
      <c r="G30" s="69"/>
      <c r="H30" s="69"/>
      <c r="I30" s="69"/>
      <c r="J30" s="69"/>
      <c r="K30" s="69"/>
      <c r="L30" s="69"/>
      <c r="M30" s="69"/>
      <c r="N30" s="70">
        <v>43191</v>
      </c>
      <c r="O30" s="71"/>
    </row>
    <row r="31" spans="1:24" ht="30" customHeight="1" x14ac:dyDescent="0.25">
      <c r="A31" s="68" t="s">
        <v>136</v>
      </c>
      <c r="B31" s="69"/>
      <c r="C31" s="69"/>
      <c r="D31" s="69"/>
      <c r="E31" s="69"/>
      <c r="F31" s="69"/>
      <c r="G31" s="69"/>
      <c r="H31" s="69"/>
      <c r="I31" s="69"/>
      <c r="J31" s="69"/>
      <c r="K31" s="69"/>
      <c r="L31" s="69"/>
      <c r="M31" s="69"/>
      <c r="N31" s="70">
        <v>43221</v>
      </c>
      <c r="O31" s="71"/>
    </row>
    <row r="32" spans="1:24" ht="30" customHeight="1" x14ac:dyDescent="0.25">
      <c r="A32" s="68" t="s">
        <v>139</v>
      </c>
      <c r="B32" s="69"/>
      <c r="C32" s="69"/>
      <c r="D32" s="69"/>
      <c r="E32" s="69"/>
      <c r="F32" s="69"/>
      <c r="G32" s="69"/>
      <c r="H32" s="69"/>
      <c r="I32" s="69"/>
      <c r="J32" s="69"/>
      <c r="K32" s="69"/>
      <c r="L32" s="69"/>
      <c r="M32" s="69"/>
      <c r="N32" s="70">
        <v>43252</v>
      </c>
      <c r="O32" s="71"/>
    </row>
    <row r="33" spans="1:17" ht="16.5" customHeight="1" x14ac:dyDescent="0.25">
      <c r="A33" s="68" t="s">
        <v>126</v>
      </c>
      <c r="B33" s="69"/>
      <c r="C33" s="69"/>
      <c r="D33" s="69"/>
      <c r="E33" s="69"/>
      <c r="F33" s="69"/>
      <c r="G33" s="69"/>
      <c r="H33" s="69"/>
      <c r="I33" s="69"/>
      <c r="J33" s="69"/>
      <c r="K33" s="69"/>
      <c r="L33" s="69"/>
      <c r="M33" s="69"/>
      <c r="N33" s="70">
        <v>43282</v>
      </c>
      <c r="O33" s="71"/>
    </row>
    <row r="34" spans="1:17" ht="16.5" customHeight="1" x14ac:dyDescent="0.25">
      <c r="A34" s="68" t="s">
        <v>129</v>
      </c>
      <c r="B34" s="69"/>
      <c r="C34" s="69"/>
      <c r="D34" s="69"/>
      <c r="E34" s="69"/>
      <c r="F34" s="69"/>
      <c r="G34" s="69"/>
      <c r="H34" s="69"/>
      <c r="I34" s="69"/>
      <c r="J34" s="69"/>
      <c r="K34" s="69"/>
      <c r="L34" s="69"/>
      <c r="M34" s="69"/>
      <c r="N34" s="70">
        <v>43313</v>
      </c>
      <c r="O34" s="71"/>
    </row>
    <row r="35" spans="1:17" ht="16.5" customHeight="1" x14ac:dyDescent="0.25">
      <c r="A35" s="68"/>
      <c r="B35" s="69"/>
      <c r="C35" s="69"/>
      <c r="D35" s="69"/>
      <c r="E35" s="69"/>
      <c r="F35" s="69"/>
      <c r="G35" s="69"/>
      <c r="H35" s="69"/>
      <c r="I35" s="69"/>
      <c r="J35" s="69"/>
      <c r="K35" s="69"/>
      <c r="L35" s="69"/>
      <c r="M35" s="69"/>
      <c r="N35" s="70">
        <v>43344</v>
      </c>
      <c r="O35" s="71"/>
    </row>
    <row r="36" spans="1:17" ht="16.5" customHeight="1" x14ac:dyDescent="0.25">
      <c r="A36" s="68"/>
      <c r="B36" s="69"/>
      <c r="C36" s="69"/>
      <c r="D36" s="69"/>
      <c r="E36" s="69"/>
      <c r="F36" s="69"/>
      <c r="G36" s="69"/>
      <c r="H36" s="69"/>
      <c r="I36" s="69"/>
      <c r="J36" s="69"/>
      <c r="K36" s="69"/>
      <c r="L36" s="69"/>
      <c r="M36" s="69"/>
      <c r="N36" s="70">
        <v>43374</v>
      </c>
      <c r="O36" s="71"/>
    </row>
    <row r="37" spans="1:17" ht="16.5" customHeight="1" x14ac:dyDescent="0.25">
      <c r="A37" s="68"/>
      <c r="B37" s="69"/>
      <c r="C37" s="69"/>
      <c r="D37" s="69"/>
      <c r="E37" s="69"/>
      <c r="F37" s="69"/>
      <c r="G37" s="69"/>
      <c r="H37" s="69"/>
      <c r="I37" s="69"/>
      <c r="J37" s="69"/>
      <c r="K37" s="69"/>
      <c r="L37" s="69"/>
      <c r="M37" s="69"/>
      <c r="N37" s="70">
        <v>43405</v>
      </c>
      <c r="O37" s="71"/>
    </row>
    <row r="38" spans="1:17" ht="16.5" customHeight="1" thickBot="1" x14ac:dyDescent="0.3">
      <c r="A38" s="68"/>
      <c r="B38" s="69"/>
      <c r="C38" s="69"/>
      <c r="D38" s="69"/>
      <c r="E38" s="69"/>
      <c r="F38" s="69"/>
      <c r="G38" s="69"/>
      <c r="H38" s="69"/>
      <c r="I38" s="69"/>
      <c r="J38" s="69"/>
      <c r="K38" s="69"/>
      <c r="L38" s="69"/>
      <c r="M38" s="69"/>
      <c r="N38" s="70">
        <v>43435</v>
      </c>
      <c r="O38" s="71"/>
    </row>
    <row r="39" spans="1:17" ht="15" customHeight="1" x14ac:dyDescent="0.25">
      <c r="A39" s="156" t="s">
        <v>53</v>
      </c>
      <c r="B39" s="157"/>
      <c r="C39" s="157"/>
      <c r="D39" s="157"/>
      <c r="E39" s="157"/>
      <c r="F39" s="157"/>
      <c r="G39" s="157"/>
      <c r="H39" s="157"/>
      <c r="I39" s="157"/>
      <c r="J39" s="157"/>
      <c r="K39" s="157"/>
      <c r="L39" s="157"/>
      <c r="M39" s="157"/>
      <c r="N39" s="158" t="s">
        <v>54</v>
      </c>
      <c r="O39" s="159"/>
    </row>
    <row r="40" spans="1:17" ht="24" customHeight="1" x14ac:dyDescent="0.25">
      <c r="A40" s="68"/>
      <c r="B40" s="69"/>
      <c r="C40" s="69"/>
      <c r="D40" s="69"/>
      <c r="E40" s="69"/>
      <c r="F40" s="69"/>
      <c r="G40" s="69"/>
      <c r="H40" s="69"/>
      <c r="I40" s="69"/>
      <c r="J40" s="69"/>
      <c r="K40" s="69"/>
      <c r="L40" s="69"/>
      <c r="M40" s="69"/>
      <c r="N40" s="72"/>
      <c r="O40" s="73"/>
    </row>
    <row r="41" spans="1:17" ht="22.5" customHeight="1" thickBot="1" x14ac:dyDescent="0.3">
      <c r="A41" s="173"/>
      <c r="B41" s="174"/>
      <c r="C41" s="174"/>
      <c r="D41" s="174"/>
      <c r="E41" s="174"/>
      <c r="F41" s="174"/>
      <c r="G41" s="174"/>
      <c r="H41" s="174"/>
      <c r="I41" s="174"/>
      <c r="J41" s="174"/>
      <c r="K41" s="174"/>
      <c r="L41" s="174"/>
      <c r="M41" s="174"/>
      <c r="N41" s="174"/>
      <c r="O41" s="175"/>
    </row>
    <row r="42" spans="1:17" ht="6" customHeight="1" x14ac:dyDescent="0.25">
      <c r="A42" s="67"/>
      <c r="B42" s="67"/>
      <c r="C42" s="67"/>
      <c r="D42" s="67"/>
      <c r="E42" s="67"/>
      <c r="F42" s="67"/>
      <c r="G42" s="67"/>
      <c r="H42" s="67"/>
      <c r="I42" s="67"/>
      <c r="J42" s="67"/>
      <c r="K42" s="67"/>
      <c r="L42" s="67"/>
      <c r="M42" s="67"/>
      <c r="N42" s="67"/>
      <c r="O42" s="67"/>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31">
        <v>0.78</v>
      </c>
    </row>
    <row r="59" spans="17:17" x14ac:dyDescent="0.25">
      <c r="Q59" s="31">
        <v>0.8</v>
      </c>
    </row>
  </sheetData>
  <mergeCells count="74">
    <mergeCell ref="A42:O42"/>
    <mergeCell ref="A41:M41"/>
    <mergeCell ref="N41:O41"/>
    <mergeCell ref="A26:M26"/>
    <mergeCell ref="N26:O26"/>
    <mergeCell ref="N39:O39"/>
    <mergeCell ref="A39:M39"/>
    <mergeCell ref="N40:O40"/>
    <mergeCell ref="A40:M40"/>
    <mergeCell ref="A27:M27"/>
    <mergeCell ref="N27:O27"/>
    <mergeCell ref="A28:M28"/>
    <mergeCell ref="N28:O28"/>
    <mergeCell ref="A29:M29"/>
    <mergeCell ref="N29:O29"/>
    <mergeCell ref="A30:M30"/>
    <mergeCell ref="L23:O23"/>
    <mergeCell ref="A10:O10"/>
    <mergeCell ref="J9:O9"/>
    <mergeCell ref="D1:O1"/>
    <mergeCell ref="D2:O2"/>
    <mergeCell ref="A3:E3"/>
    <mergeCell ref="F3:O3"/>
    <mergeCell ref="A4:E4"/>
    <mergeCell ref="F4:O4"/>
    <mergeCell ref="A1:C2"/>
    <mergeCell ref="F5:O5"/>
    <mergeCell ref="A6:E6"/>
    <mergeCell ref="G6:O6"/>
    <mergeCell ref="A7:D8"/>
    <mergeCell ref="E7:E8"/>
    <mergeCell ref="F7:G8"/>
    <mergeCell ref="A11:O11"/>
    <mergeCell ref="A12:O12"/>
    <mergeCell ref="A13:O13"/>
    <mergeCell ref="A14:B14"/>
    <mergeCell ref="I7:I8"/>
    <mergeCell ref="J7:K8"/>
    <mergeCell ref="L7:O7"/>
    <mergeCell ref="L8:M8"/>
    <mergeCell ref="H7:H8"/>
    <mergeCell ref="A25:O25"/>
    <mergeCell ref="H22:K22"/>
    <mergeCell ref="A22:C23"/>
    <mergeCell ref="D22:G22"/>
    <mergeCell ref="A5:E5"/>
    <mergeCell ref="A16:B16"/>
    <mergeCell ref="A17:B17"/>
    <mergeCell ref="A18:A21"/>
    <mergeCell ref="A15:B15"/>
    <mergeCell ref="N8:O8"/>
    <mergeCell ref="A9:D9"/>
    <mergeCell ref="F9:G9"/>
    <mergeCell ref="L22:O22"/>
    <mergeCell ref="D23:G23"/>
    <mergeCell ref="H23:K23"/>
    <mergeCell ref="A24:O24"/>
    <mergeCell ref="N30:O30"/>
    <mergeCell ref="A31:M31"/>
    <mergeCell ref="N31:O31"/>
    <mergeCell ref="A32:M32"/>
    <mergeCell ref="N32:O32"/>
    <mergeCell ref="A33:M33"/>
    <mergeCell ref="N33:O33"/>
    <mergeCell ref="A34:M34"/>
    <mergeCell ref="N34:O34"/>
    <mergeCell ref="A38:M38"/>
    <mergeCell ref="N38:O38"/>
    <mergeCell ref="A35:M35"/>
    <mergeCell ref="N35:O35"/>
    <mergeCell ref="A36:M36"/>
    <mergeCell ref="N36:O36"/>
    <mergeCell ref="A37:M37"/>
    <mergeCell ref="N37:O37"/>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3074"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9"/>
  <sheetViews>
    <sheetView topLeftCell="A28" zoomScaleNormal="100" zoomScaleSheetLayoutView="72" workbookViewId="0">
      <selection activeCell="A32" sqref="A32:M32"/>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125"/>
      <c r="B1" s="126"/>
      <c r="C1" s="127"/>
      <c r="D1" s="121" t="s">
        <v>20</v>
      </c>
      <c r="E1" s="121"/>
      <c r="F1" s="121"/>
      <c r="G1" s="121"/>
      <c r="H1" s="121"/>
      <c r="I1" s="121"/>
      <c r="J1" s="121"/>
      <c r="K1" s="121"/>
      <c r="L1" s="121"/>
      <c r="M1" s="121"/>
      <c r="N1" s="121"/>
      <c r="O1" s="122"/>
    </row>
    <row r="2" spans="1:24" ht="15.75" customHeight="1" thickBot="1" x14ac:dyDescent="0.3">
      <c r="A2" s="128"/>
      <c r="B2" s="129"/>
      <c r="C2" s="130"/>
      <c r="D2" s="123" t="s">
        <v>113</v>
      </c>
      <c r="E2" s="123"/>
      <c r="F2" s="123"/>
      <c r="G2" s="123"/>
      <c r="H2" s="123"/>
      <c r="I2" s="123"/>
      <c r="J2" s="123"/>
      <c r="K2" s="123"/>
      <c r="L2" s="123"/>
      <c r="M2" s="123"/>
      <c r="N2" s="123"/>
      <c r="O2" s="124"/>
    </row>
    <row r="3" spans="1:24" ht="13.5" customHeight="1" x14ac:dyDescent="0.25">
      <c r="A3" s="131" t="s">
        <v>0</v>
      </c>
      <c r="B3" s="132"/>
      <c r="C3" s="132"/>
      <c r="D3" s="132"/>
      <c r="E3" s="132"/>
      <c r="F3" s="132" t="str">
        <f>'SET-G. Conocimiento'!J3</f>
        <v>GESTIÓN DEL CONOCIMIENTO</v>
      </c>
      <c r="G3" s="132"/>
      <c r="H3" s="132"/>
      <c r="I3" s="132"/>
      <c r="J3" s="132"/>
      <c r="K3" s="132"/>
      <c r="L3" s="132"/>
      <c r="M3" s="132"/>
      <c r="N3" s="132"/>
      <c r="O3" s="133"/>
    </row>
    <row r="4" spans="1:24" ht="15.75" customHeight="1" x14ac:dyDescent="0.25">
      <c r="A4" s="134" t="s">
        <v>1</v>
      </c>
      <c r="B4" s="135"/>
      <c r="C4" s="135"/>
      <c r="D4" s="135"/>
      <c r="E4" s="135"/>
      <c r="F4" s="136" t="str">
        <f>'SET-G. Conocimiento'!$B8</f>
        <v>Satisfacción del cliente</v>
      </c>
      <c r="G4" s="136"/>
      <c r="H4" s="136"/>
      <c r="I4" s="136"/>
      <c r="J4" s="136"/>
      <c r="K4" s="136"/>
      <c r="L4" s="136"/>
      <c r="M4" s="136"/>
      <c r="N4" s="136"/>
      <c r="O4" s="171"/>
    </row>
    <row r="5" spans="1:24" ht="15.75" customHeight="1" x14ac:dyDescent="0.25">
      <c r="A5" s="134" t="s">
        <v>49</v>
      </c>
      <c r="B5" s="135"/>
      <c r="C5" s="135"/>
      <c r="D5" s="135"/>
      <c r="E5" s="135"/>
      <c r="F5" s="153" t="str">
        <f>'SET-G. Conocimiento'!F8</f>
        <v>Efectividad</v>
      </c>
      <c r="G5" s="154"/>
      <c r="H5" s="154"/>
      <c r="I5" s="154"/>
      <c r="J5" s="154"/>
      <c r="K5" s="154"/>
      <c r="L5" s="154"/>
      <c r="M5" s="154"/>
      <c r="N5" s="154"/>
      <c r="O5" s="155"/>
    </row>
    <row r="6" spans="1:24" ht="17.25" customHeight="1" thickBot="1" x14ac:dyDescent="0.3">
      <c r="A6" s="139" t="s">
        <v>21</v>
      </c>
      <c r="B6" s="140"/>
      <c r="C6" s="140"/>
      <c r="D6" s="140"/>
      <c r="E6" s="140"/>
      <c r="F6" s="16" t="s">
        <v>110</v>
      </c>
      <c r="G6" s="141" t="str">
        <f>'SET-G. Conocimiento'!A8</f>
        <v>IN03</v>
      </c>
      <c r="H6" s="141"/>
      <c r="I6" s="141"/>
      <c r="J6" s="141"/>
      <c r="K6" s="141"/>
      <c r="L6" s="141"/>
      <c r="M6" s="141"/>
      <c r="N6" s="141"/>
      <c r="O6" s="172"/>
    </row>
    <row r="7" spans="1:24" ht="12.75" customHeight="1" x14ac:dyDescent="0.25">
      <c r="A7" s="144" t="s">
        <v>22</v>
      </c>
      <c r="B7" s="145"/>
      <c r="C7" s="145"/>
      <c r="D7" s="145"/>
      <c r="E7" s="148" t="s">
        <v>23</v>
      </c>
      <c r="F7" s="148" t="s">
        <v>24</v>
      </c>
      <c r="G7" s="148"/>
      <c r="H7" s="148" t="s">
        <v>25</v>
      </c>
      <c r="I7" s="148" t="s">
        <v>26</v>
      </c>
      <c r="J7" s="148" t="s">
        <v>27</v>
      </c>
      <c r="K7" s="148"/>
      <c r="L7" s="150" t="s">
        <v>28</v>
      </c>
      <c r="M7" s="150"/>
      <c r="N7" s="150"/>
      <c r="O7" s="151"/>
    </row>
    <row r="8" spans="1:24" ht="46.5" customHeight="1" x14ac:dyDescent="0.25">
      <c r="A8" s="146"/>
      <c r="B8" s="147"/>
      <c r="C8" s="147"/>
      <c r="D8" s="147"/>
      <c r="E8" s="149"/>
      <c r="F8" s="149"/>
      <c r="G8" s="149"/>
      <c r="H8" s="149"/>
      <c r="I8" s="149"/>
      <c r="J8" s="149"/>
      <c r="K8" s="149"/>
      <c r="L8" s="147" t="s">
        <v>29</v>
      </c>
      <c r="M8" s="147"/>
      <c r="N8" s="147" t="s">
        <v>30</v>
      </c>
      <c r="O8" s="152"/>
    </row>
    <row r="9" spans="1:24" ht="74.25" customHeight="1" thickBot="1" x14ac:dyDescent="0.3">
      <c r="A9" s="97" t="str">
        <f>'SET-G. Conocimiento'!$C8</f>
        <v xml:space="preserve">Obtener la percepción del cliente y/o usuarios sobre los diferentes programas y actividades de capacitación e inducción, que permitan emprender acciones de mejora y fijación permanente de nuevos estándares de calidad </v>
      </c>
      <c r="B9" s="98"/>
      <c r="C9" s="98"/>
      <c r="D9" s="98"/>
      <c r="E9" s="13" t="s">
        <v>35</v>
      </c>
      <c r="F9" s="98" t="str">
        <f>'SET-G. Conocimiento'!$D8</f>
        <v>Número de clientes satisfechos / Número de clientes encuestados *100</v>
      </c>
      <c r="G9" s="98"/>
      <c r="H9" s="12">
        <f>$O16</f>
        <v>0.75</v>
      </c>
      <c r="I9" s="26" t="str">
        <f>'SET-G. Conocimiento'!$E8</f>
        <v>Trimestral</v>
      </c>
      <c r="J9" s="99" t="s">
        <v>85</v>
      </c>
      <c r="K9" s="100"/>
      <c r="L9" s="100"/>
      <c r="M9" s="100"/>
      <c r="N9" s="100"/>
      <c r="O9" s="101"/>
    </row>
    <row r="10" spans="1:24" ht="13.5" customHeight="1" x14ac:dyDescent="0.25">
      <c r="A10" s="107" t="s">
        <v>38</v>
      </c>
      <c r="B10" s="108"/>
      <c r="C10" s="108"/>
      <c r="D10" s="108"/>
      <c r="E10" s="108"/>
      <c r="F10" s="108"/>
      <c r="G10" s="108"/>
      <c r="H10" s="108"/>
      <c r="I10" s="108"/>
      <c r="J10" s="108"/>
      <c r="K10" s="108"/>
      <c r="L10" s="108"/>
      <c r="M10" s="108"/>
      <c r="N10" s="108"/>
      <c r="O10" s="109"/>
    </row>
    <row r="11" spans="1:24" ht="21.75" customHeight="1" thickBot="1" x14ac:dyDescent="0.3">
      <c r="A11" s="110" t="s">
        <v>108</v>
      </c>
      <c r="B11" s="111"/>
      <c r="C11" s="111"/>
      <c r="D11" s="111"/>
      <c r="E11" s="111"/>
      <c r="F11" s="111"/>
      <c r="G11" s="111"/>
      <c r="H11" s="111"/>
      <c r="I11" s="111"/>
      <c r="J11" s="111"/>
      <c r="K11" s="111"/>
      <c r="L11" s="111"/>
      <c r="M11" s="111"/>
      <c r="N11" s="111"/>
      <c r="O11" s="112"/>
    </row>
    <row r="12" spans="1:24" ht="15" customHeight="1" thickBot="1" x14ac:dyDescent="0.3">
      <c r="A12" s="176" t="s">
        <v>31</v>
      </c>
      <c r="B12" s="177"/>
      <c r="C12" s="177"/>
      <c r="D12" s="177"/>
      <c r="E12" s="177"/>
      <c r="F12" s="177"/>
      <c r="G12" s="177"/>
      <c r="H12" s="177"/>
      <c r="I12" s="177"/>
      <c r="J12" s="177"/>
      <c r="K12" s="177"/>
      <c r="L12" s="177"/>
      <c r="M12" s="177"/>
      <c r="N12" s="177"/>
      <c r="O12" s="178"/>
      <c r="V12" s="7"/>
      <c r="W12" s="25"/>
      <c r="X12" s="25"/>
    </row>
    <row r="13" spans="1:24" ht="16.5" customHeight="1" x14ac:dyDescent="0.25">
      <c r="A13" s="116" t="s">
        <v>118</v>
      </c>
      <c r="B13" s="117"/>
      <c r="C13" s="117"/>
      <c r="D13" s="117"/>
      <c r="E13" s="117"/>
      <c r="F13" s="117"/>
      <c r="G13" s="117"/>
      <c r="H13" s="117"/>
      <c r="I13" s="117"/>
      <c r="J13" s="117"/>
      <c r="K13" s="117"/>
      <c r="L13" s="117"/>
      <c r="M13" s="117"/>
      <c r="N13" s="117"/>
      <c r="O13" s="118"/>
      <c r="V13" s="7"/>
      <c r="W13" s="8"/>
      <c r="X13" s="8"/>
    </row>
    <row r="14" spans="1:24" ht="16.5" customHeight="1" x14ac:dyDescent="0.25">
      <c r="A14" s="119" t="s">
        <v>32</v>
      </c>
      <c r="B14" s="120"/>
      <c r="C14" s="40" t="s">
        <v>8</v>
      </c>
      <c r="D14" s="40" t="s">
        <v>9</v>
      </c>
      <c r="E14" s="40" t="s">
        <v>10</v>
      </c>
      <c r="F14" s="40" t="s">
        <v>11</v>
      </c>
      <c r="G14" s="40" t="s">
        <v>12</v>
      </c>
      <c r="H14" s="40" t="s">
        <v>13</v>
      </c>
      <c r="I14" s="40" t="s">
        <v>14</v>
      </c>
      <c r="J14" s="40" t="s">
        <v>15</v>
      </c>
      <c r="K14" s="40" t="s">
        <v>16</v>
      </c>
      <c r="L14" s="40" t="s">
        <v>17</v>
      </c>
      <c r="M14" s="40" t="s">
        <v>18</v>
      </c>
      <c r="N14" s="40" t="s">
        <v>19</v>
      </c>
      <c r="O14" s="6" t="s">
        <v>33</v>
      </c>
      <c r="V14" s="7"/>
      <c r="W14" s="8"/>
      <c r="X14" s="8"/>
    </row>
    <row r="15" spans="1:24" ht="16.5" customHeight="1" x14ac:dyDescent="0.25">
      <c r="A15" s="82" t="s">
        <v>39</v>
      </c>
      <c r="B15" s="83"/>
      <c r="C15" s="42">
        <f t="shared" ref="C15:N15" si="0">$O$15</f>
        <v>0.72</v>
      </c>
      <c r="D15" s="42">
        <f t="shared" si="0"/>
        <v>0.72</v>
      </c>
      <c r="E15" s="42">
        <f t="shared" si="0"/>
        <v>0.72</v>
      </c>
      <c r="F15" s="42">
        <f t="shared" si="0"/>
        <v>0.72</v>
      </c>
      <c r="G15" s="42">
        <f t="shared" si="0"/>
        <v>0.72</v>
      </c>
      <c r="H15" s="42">
        <f t="shared" si="0"/>
        <v>0.72</v>
      </c>
      <c r="I15" s="42">
        <f t="shared" si="0"/>
        <v>0.72</v>
      </c>
      <c r="J15" s="42">
        <f t="shared" si="0"/>
        <v>0.72</v>
      </c>
      <c r="K15" s="42">
        <f t="shared" si="0"/>
        <v>0.72</v>
      </c>
      <c r="L15" s="42">
        <f t="shared" si="0"/>
        <v>0.72</v>
      </c>
      <c r="M15" s="42">
        <f t="shared" si="0"/>
        <v>0.72</v>
      </c>
      <c r="N15" s="42">
        <f t="shared" si="0"/>
        <v>0.72</v>
      </c>
      <c r="O15" s="43">
        <f>'SET-G. Conocimiento'!J8</f>
        <v>0.72</v>
      </c>
      <c r="V15" s="7"/>
      <c r="W15" s="8"/>
      <c r="X15" s="8"/>
    </row>
    <row r="16" spans="1:24" ht="17.25" customHeight="1" x14ac:dyDescent="0.25">
      <c r="A16" s="82" t="s">
        <v>117</v>
      </c>
      <c r="B16" s="83"/>
      <c r="C16" s="42">
        <f t="shared" ref="C16:N16" si="1">$O$16</f>
        <v>0.75</v>
      </c>
      <c r="D16" s="42">
        <f t="shared" si="1"/>
        <v>0.75</v>
      </c>
      <c r="E16" s="42">
        <f t="shared" si="1"/>
        <v>0.75</v>
      </c>
      <c r="F16" s="42">
        <f t="shared" si="1"/>
        <v>0.75</v>
      </c>
      <c r="G16" s="42">
        <f t="shared" si="1"/>
        <v>0.75</v>
      </c>
      <c r="H16" s="42">
        <f t="shared" si="1"/>
        <v>0.75</v>
      </c>
      <c r="I16" s="42">
        <f t="shared" si="1"/>
        <v>0.75</v>
      </c>
      <c r="J16" s="42">
        <f t="shared" si="1"/>
        <v>0.75</v>
      </c>
      <c r="K16" s="42">
        <f t="shared" si="1"/>
        <v>0.75</v>
      </c>
      <c r="L16" s="42">
        <f t="shared" si="1"/>
        <v>0.75</v>
      </c>
      <c r="M16" s="42">
        <f t="shared" si="1"/>
        <v>0.75</v>
      </c>
      <c r="N16" s="42">
        <f t="shared" si="1"/>
        <v>0.75</v>
      </c>
      <c r="O16" s="43">
        <f>'SET-G. Conocimiento'!K8</f>
        <v>0.75</v>
      </c>
      <c r="V16" s="7"/>
      <c r="W16" s="8"/>
      <c r="X16" s="8"/>
    </row>
    <row r="17" spans="1:24" ht="17.25" customHeight="1" x14ac:dyDescent="0.25">
      <c r="A17" s="86" t="s">
        <v>114</v>
      </c>
      <c r="B17" s="87"/>
      <c r="C17" s="10">
        <f t="shared" ref="C17:E17" si="2">IF((C19),C18/C19,"-")</f>
        <v>1</v>
      </c>
      <c r="D17" s="10">
        <f t="shared" si="2"/>
        <v>1</v>
      </c>
      <c r="E17" s="10">
        <f t="shared" si="2"/>
        <v>1</v>
      </c>
      <c r="F17" s="10">
        <f>IF((F19),F18/F19,"-")</f>
        <v>1</v>
      </c>
      <c r="G17" s="10">
        <f t="shared" ref="G17:O17" si="3">IF((G19),G18/G19,"-")</f>
        <v>0.94444444444444442</v>
      </c>
      <c r="H17" s="10">
        <f t="shared" si="3"/>
        <v>0.91338582677165359</v>
      </c>
      <c r="I17" s="10">
        <f t="shared" si="3"/>
        <v>1</v>
      </c>
      <c r="J17" s="10">
        <f t="shared" si="3"/>
        <v>1</v>
      </c>
      <c r="K17" s="10" t="str">
        <f t="shared" si="3"/>
        <v>-</v>
      </c>
      <c r="L17" s="10" t="str">
        <f t="shared" si="3"/>
        <v>-</v>
      </c>
      <c r="M17" s="10" t="str">
        <f t="shared" si="3"/>
        <v>-</v>
      </c>
      <c r="N17" s="10" t="str">
        <f t="shared" si="3"/>
        <v>-</v>
      </c>
      <c r="O17" s="11">
        <f t="shared" si="3"/>
        <v>0.95933014354066981</v>
      </c>
      <c r="V17" s="7"/>
      <c r="W17" s="8"/>
      <c r="X17" s="8"/>
    </row>
    <row r="18" spans="1:24" ht="18" customHeight="1" x14ac:dyDescent="0.25">
      <c r="A18" s="88" t="s">
        <v>37</v>
      </c>
      <c r="B18" s="27" t="s">
        <v>103</v>
      </c>
      <c r="C18" s="4">
        <v>9</v>
      </c>
      <c r="D18" s="4">
        <v>33</v>
      </c>
      <c r="E18" s="4">
        <v>41</v>
      </c>
      <c r="F18" s="4">
        <v>40</v>
      </c>
      <c r="G18" s="4">
        <v>102</v>
      </c>
      <c r="H18" s="4">
        <v>116</v>
      </c>
      <c r="I18" s="4">
        <v>54</v>
      </c>
      <c r="J18" s="4">
        <v>6</v>
      </c>
      <c r="K18" s="4"/>
      <c r="L18" s="4"/>
      <c r="M18" s="4"/>
      <c r="N18" s="4"/>
      <c r="O18" s="14">
        <f>SUM(C18:N18)</f>
        <v>401</v>
      </c>
      <c r="V18" s="7"/>
      <c r="W18" s="8"/>
      <c r="X18" s="8"/>
    </row>
    <row r="19" spans="1:24" ht="12.75" customHeight="1" x14ac:dyDescent="0.25">
      <c r="A19" s="88"/>
      <c r="B19" s="27" t="s">
        <v>112</v>
      </c>
      <c r="C19" s="4">
        <v>9</v>
      </c>
      <c r="D19" s="4">
        <v>33</v>
      </c>
      <c r="E19" s="4">
        <v>41</v>
      </c>
      <c r="F19" s="4">
        <v>40</v>
      </c>
      <c r="G19" s="4">
        <v>108</v>
      </c>
      <c r="H19" s="4">
        <v>127</v>
      </c>
      <c r="I19" s="4">
        <v>54</v>
      </c>
      <c r="J19" s="4">
        <v>6</v>
      </c>
      <c r="K19" s="4"/>
      <c r="L19" s="4"/>
      <c r="M19" s="4"/>
      <c r="N19" s="4"/>
      <c r="O19" s="14">
        <f>SUM(C19:N19)</f>
        <v>418</v>
      </c>
      <c r="V19" s="7"/>
      <c r="W19" s="8"/>
      <c r="X19" s="8"/>
    </row>
    <row r="20" spans="1:24" ht="17.25" customHeight="1" x14ac:dyDescent="0.25">
      <c r="A20" s="88"/>
      <c r="B20" s="39"/>
      <c r="C20" s="4"/>
      <c r="D20" s="4"/>
      <c r="E20" s="4"/>
      <c r="F20" s="4"/>
      <c r="G20" s="4"/>
      <c r="H20" s="4"/>
      <c r="I20" s="4"/>
      <c r="J20" s="4"/>
      <c r="K20" s="4"/>
      <c r="L20" s="4"/>
      <c r="M20" s="4"/>
      <c r="N20" s="4"/>
      <c r="O20" s="14"/>
      <c r="V20" s="7"/>
      <c r="W20" s="8"/>
      <c r="X20" s="8"/>
    </row>
    <row r="21" spans="1:24" ht="18" customHeight="1" thickBot="1" x14ac:dyDescent="0.3">
      <c r="A21" s="89"/>
      <c r="B21" s="41" t="s">
        <v>3</v>
      </c>
      <c r="C21" s="5"/>
      <c r="D21" s="5"/>
      <c r="E21" s="5"/>
      <c r="F21" s="5"/>
      <c r="G21" s="5"/>
      <c r="H21" s="5"/>
      <c r="I21" s="5"/>
      <c r="J21" s="5"/>
      <c r="K21" s="5"/>
      <c r="L21" s="5"/>
      <c r="M21" s="5"/>
      <c r="N21" s="5"/>
      <c r="O21" s="15"/>
      <c r="V21" s="7"/>
      <c r="W21" s="8"/>
      <c r="X21" s="8"/>
    </row>
    <row r="22" spans="1:24" ht="14.25" customHeight="1" thickBot="1" x14ac:dyDescent="0.3">
      <c r="A22" s="90" t="s">
        <v>34</v>
      </c>
      <c r="B22" s="91"/>
      <c r="C22" s="92"/>
      <c r="D22" s="79" t="str">
        <f>'SET-G. Conocimiento'!$G8</f>
        <v>Entre 70% y 100%</v>
      </c>
      <c r="E22" s="80"/>
      <c r="F22" s="80"/>
      <c r="G22" s="81"/>
      <c r="H22" s="79" t="str">
        <f>'SET-G. Conocimiento'!$H8</f>
        <v>Entre 60% y 69%</v>
      </c>
      <c r="I22" s="80"/>
      <c r="J22" s="80"/>
      <c r="K22" s="81"/>
      <c r="L22" s="79" t="str">
        <f>'SET-G. Conocimiento'!$I8</f>
        <v>Menor al 59%</v>
      </c>
      <c r="M22" s="84"/>
      <c r="N22" s="84"/>
      <c r="O22" s="85"/>
      <c r="V22" s="7"/>
      <c r="W22" s="8"/>
      <c r="X22" s="8"/>
    </row>
    <row r="23" spans="1:24" ht="33" customHeight="1" thickBot="1" x14ac:dyDescent="0.3">
      <c r="A23" s="93"/>
      <c r="B23" s="94"/>
      <c r="C23" s="94"/>
      <c r="D23" s="95" t="s">
        <v>7</v>
      </c>
      <c r="E23" s="95"/>
      <c r="F23" s="95"/>
      <c r="G23" s="95"/>
      <c r="H23" s="96" t="s">
        <v>55</v>
      </c>
      <c r="I23" s="96"/>
      <c r="J23" s="96"/>
      <c r="K23" s="96"/>
      <c r="L23" s="102" t="s">
        <v>56</v>
      </c>
      <c r="M23" s="102"/>
      <c r="N23" s="102"/>
      <c r="O23" s="103"/>
      <c r="V23" s="7"/>
      <c r="W23" s="8"/>
      <c r="X23" s="8"/>
    </row>
    <row r="24" spans="1:24" ht="15.75" customHeight="1" thickBot="1" x14ac:dyDescent="0.3">
      <c r="A24" s="104" t="s">
        <v>36</v>
      </c>
      <c r="B24" s="105"/>
      <c r="C24" s="105"/>
      <c r="D24" s="105"/>
      <c r="E24" s="105"/>
      <c r="F24" s="105"/>
      <c r="G24" s="105"/>
      <c r="H24" s="105"/>
      <c r="I24" s="105"/>
      <c r="J24" s="105"/>
      <c r="K24" s="105"/>
      <c r="L24" s="105"/>
      <c r="M24" s="105"/>
      <c r="N24" s="105"/>
      <c r="O24" s="106"/>
      <c r="V24" s="7"/>
      <c r="W24" s="8"/>
      <c r="X24" s="8"/>
    </row>
    <row r="25" spans="1:24" ht="264.75" customHeight="1" thickBot="1" x14ac:dyDescent="0.3">
      <c r="A25" s="76"/>
      <c r="B25" s="77"/>
      <c r="C25" s="77"/>
      <c r="D25" s="77"/>
      <c r="E25" s="77"/>
      <c r="F25" s="77"/>
      <c r="G25" s="77"/>
      <c r="H25" s="77"/>
      <c r="I25" s="77"/>
      <c r="J25" s="77"/>
      <c r="K25" s="77"/>
      <c r="L25" s="77"/>
      <c r="M25" s="77"/>
      <c r="N25" s="77"/>
      <c r="O25" s="78"/>
      <c r="V25" s="7"/>
    </row>
    <row r="26" spans="1:24" ht="15" customHeight="1" x14ac:dyDescent="0.25">
      <c r="A26" s="156" t="s">
        <v>52</v>
      </c>
      <c r="B26" s="157"/>
      <c r="C26" s="157"/>
      <c r="D26" s="157"/>
      <c r="E26" s="157"/>
      <c r="F26" s="157"/>
      <c r="G26" s="157"/>
      <c r="H26" s="157"/>
      <c r="I26" s="157"/>
      <c r="J26" s="157"/>
      <c r="K26" s="157"/>
      <c r="L26" s="157"/>
      <c r="M26" s="157"/>
      <c r="N26" s="158" t="s">
        <v>54</v>
      </c>
      <c r="O26" s="159"/>
    </row>
    <row r="27" spans="1:24" ht="27" customHeight="1" x14ac:dyDescent="0.25">
      <c r="A27" s="68" t="s">
        <v>131</v>
      </c>
      <c r="B27" s="69"/>
      <c r="C27" s="69"/>
      <c r="D27" s="69"/>
      <c r="E27" s="69"/>
      <c r="F27" s="69"/>
      <c r="G27" s="69"/>
      <c r="H27" s="69"/>
      <c r="I27" s="69"/>
      <c r="J27" s="69"/>
      <c r="K27" s="69"/>
      <c r="L27" s="69"/>
      <c r="M27" s="69"/>
      <c r="N27" s="70">
        <v>43101</v>
      </c>
      <c r="O27" s="71"/>
    </row>
    <row r="28" spans="1:24" ht="26.25" customHeight="1" x14ac:dyDescent="0.25">
      <c r="A28" s="68" t="s">
        <v>125</v>
      </c>
      <c r="B28" s="69"/>
      <c r="C28" s="69"/>
      <c r="D28" s="69"/>
      <c r="E28" s="69"/>
      <c r="F28" s="69"/>
      <c r="G28" s="69"/>
      <c r="H28" s="69"/>
      <c r="I28" s="69"/>
      <c r="J28" s="69"/>
      <c r="K28" s="69"/>
      <c r="L28" s="69"/>
      <c r="M28" s="69"/>
      <c r="N28" s="70">
        <v>43132</v>
      </c>
      <c r="O28" s="71"/>
    </row>
    <row r="29" spans="1:24" ht="29.25" customHeight="1" x14ac:dyDescent="0.25">
      <c r="A29" s="68" t="s">
        <v>124</v>
      </c>
      <c r="B29" s="69"/>
      <c r="C29" s="69"/>
      <c r="D29" s="69"/>
      <c r="E29" s="69"/>
      <c r="F29" s="69"/>
      <c r="G29" s="69"/>
      <c r="H29" s="69"/>
      <c r="I29" s="69"/>
      <c r="J29" s="69"/>
      <c r="K29" s="69"/>
      <c r="L29" s="69"/>
      <c r="M29" s="69"/>
      <c r="N29" s="70">
        <v>43160</v>
      </c>
      <c r="O29" s="71"/>
    </row>
    <row r="30" spans="1:24" ht="28.5" customHeight="1" x14ac:dyDescent="0.25">
      <c r="A30" s="68" t="s">
        <v>125</v>
      </c>
      <c r="B30" s="69"/>
      <c r="C30" s="69"/>
      <c r="D30" s="69"/>
      <c r="E30" s="69"/>
      <c r="F30" s="69"/>
      <c r="G30" s="69"/>
      <c r="H30" s="69"/>
      <c r="I30" s="69"/>
      <c r="J30" s="69"/>
      <c r="K30" s="69"/>
      <c r="L30" s="69"/>
      <c r="M30" s="69"/>
      <c r="N30" s="70">
        <v>43191</v>
      </c>
      <c r="O30" s="71"/>
    </row>
    <row r="31" spans="1:24" ht="25.5" customHeight="1" x14ac:dyDescent="0.25">
      <c r="A31" s="68" t="s">
        <v>137</v>
      </c>
      <c r="B31" s="69"/>
      <c r="C31" s="69"/>
      <c r="D31" s="69"/>
      <c r="E31" s="69"/>
      <c r="F31" s="69"/>
      <c r="G31" s="69"/>
      <c r="H31" s="69"/>
      <c r="I31" s="69"/>
      <c r="J31" s="69"/>
      <c r="K31" s="69"/>
      <c r="L31" s="69"/>
      <c r="M31" s="69"/>
      <c r="N31" s="70">
        <v>43221</v>
      </c>
      <c r="O31" s="71"/>
    </row>
    <row r="32" spans="1:24" ht="23.25" customHeight="1" x14ac:dyDescent="0.25">
      <c r="A32" s="68" t="s">
        <v>140</v>
      </c>
      <c r="B32" s="69"/>
      <c r="C32" s="69"/>
      <c r="D32" s="69"/>
      <c r="E32" s="69"/>
      <c r="F32" s="69"/>
      <c r="G32" s="69"/>
      <c r="H32" s="69"/>
      <c r="I32" s="69"/>
      <c r="J32" s="69"/>
      <c r="K32" s="69"/>
      <c r="L32" s="69"/>
      <c r="M32" s="69"/>
      <c r="N32" s="70">
        <v>43252</v>
      </c>
      <c r="O32" s="71"/>
    </row>
    <row r="33" spans="1:17" ht="25.5" customHeight="1" x14ac:dyDescent="0.25">
      <c r="A33" s="68" t="s">
        <v>127</v>
      </c>
      <c r="B33" s="69"/>
      <c r="C33" s="69"/>
      <c r="D33" s="69"/>
      <c r="E33" s="69"/>
      <c r="F33" s="69"/>
      <c r="G33" s="69"/>
      <c r="H33" s="69"/>
      <c r="I33" s="69"/>
      <c r="J33" s="69"/>
      <c r="K33" s="69"/>
      <c r="L33" s="69"/>
      <c r="M33" s="69"/>
      <c r="N33" s="70">
        <v>43282</v>
      </c>
      <c r="O33" s="71"/>
    </row>
    <row r="34" spans="1:17" ht="17.25" customHeight="1" x14ac:dyDescent="0.25">
      <c r="A34" s="68" t="s">
        <v>130</v>
      </c>
      <c r="B34" s="69"/>
      <c r="C34" s="69"/>
      <c r="D34" s="69"/>
      <c r="E34" s="69"/>
      <c r="F34" s="69"/>
      <c r="G34" s="69"/>
      <c r="H34" s="69"/>
      <c r="I34" s="69"/>
      <c r="J34" s="69"/>
      <c r="K34" s="69"/>
      <c r="L34" s="69"/>
      <c r="M34" s="69"/>
      <c r="N34" s="70">
        <v>43313</v>
      </c>
      <c r="O34" s="71"/>
    </row>
    <row r="35" spans="1:17" ht="17.25" customHeight="1" x14ac:dyDescent="0.25">
      <c r="A35" s="68"/>
      <c r="B35" s="69"/>
      <c r="C35" s="69"/>
      <c r="D35" s="69"/>
      <c r="E35" s="69"/>
      <c r="F35" s="69"/>
      <c r="G35" s="69"/>
      <c r="H35" s="69"/>
      <c r="I35" s="69"/>
      <c r="J35" s="69"/>
      <c r="K35" s="69"/>
      <c r="L35" s="69"/>
      <c r="M35" s="69"/>
      <c r="N35" s="70">
        <v>43344</v>
      </c>
      <c r="O35" s="71"/>
    </row>
    <row r="36" spans="1:17" ht="17.25" customHeight="1" x14ac:dyDescent="0.25">
      <c r="A36" s="68"/>
      <c r="B36" s="69"/>
      <c r="C36" s="69"/>
      <c r="D36" s="69"/>
      <c r="E36" s="69"/>
      <c r="F36" s="69"/>
      <c r="G36" s="69"/>
      <c r="H36" s="69"/>
      <c r="I36" s="69"/>
      <c r="J36" s="69"/>
      <c r="K36" s="69"/>
      <c r="L36" s="69"/>
      <c r="M36" s="69"/>
      <c r="N36" s="70">
        <v>43374</v>
      </c>
      <c r="O36" s="71"/>
    </row>
    <row r="37" spans="1:17" ht="17.25" customHeight="1" x14ac:dyDescent="0.25">
      <c r="A37" s="68"/>
      <c r="B37" s="69"/>
      <c r="C37" s="69"/>
      <c r="D37" s="69"/>
      <c r="E37" s="69"/>
      <c r="F37" s="69"/>
      <c r="G37" s="69"/>
      <c r="H37" s="69"/>
      <c r="I37" s="69"/>
      <c r="J37" s="69"/>
      <c r="K37" s="69"/>
      <c r="L37" s="69"/>
      <c r="M37" s="69"/>
      <c r="N37" s="70">
        <v>43405</v>
      </c>
      <c r="O37" s="71"/>
    </row>
    <row r="38" spans="1:17" ht="17.25" customHeight="1" thickBot="1" x14ac:dyDescent="0.3">
      <c r="A38" s="68"/>
      <c r="B38" s="69"/>
      <c r="C38" s="69"/>
      <c r="D38" s="69"/>
      <c r="E38" s="69"/>
      <c r="F38" s="69"/>
      <c r="G38" s="69"/>
      <c r="H38" s="69"/>
      <c r="I38" s="69"/>
      <c r="J38" s="69"/>
      <c r="K38" s="69"/>
      <c r="L38" s="69"/>
      <c r="M38" s="69"/>
      <c r="N38" s="70">
        <v>43435</v>
      </c>
      <c r="O38" s="71"/>
    </row>
    <row r="39" spans="1:17" ht="19.5" customHeight="1" x14ac:dyDescent="0.25">
      <c r="A39" s="156" t="s">
        <v>53</v>
      </c>
      <c r="B39" s="157"/>
      <c r="C39" s="157"/>
      <c r="D39" s="157"/>
      <c r="E39" s="157"/>
      <c r="F39" s="157"/>
      <c r="G39" s="157"/>
      <c r="H39" s="157"/>
      <c r="I39" s="157"/>
      <c r="J39" s="157"/>
      <c r="K39" s="157"/>
      <c r="L39" s="157"/>
      <c r="M39" s="157"/>
      <c r="N39" s="158" t="s">
        <v>54</v>
      </c>
      <c r="O39" s="159"/>
    </row>
    <row r="40" spans="1:17" ht="15" x14ac:dyDescent="0.25">
      <c r="A40" s="68"/>
      <c r="B40" s="69"/>
      <c r="C40" s="69"/>
      <c r="D40" s="69"/>
      <c r="E40" s="69"/>
      <c r="F40" s="69"/>
      <c r="G40" s="69"/>
      <c r="H40" s="69"/>
      <c r="I40" s="69"/>
      <c r="J40" s="69"/>
      <c r="K40" s="69"/>
      <c r="L40" s="69"/>
      <c r="M40" s="69"/>
      <c r="N40" s="72"/>
      <c r="O40" s="73"/>
    </row>
    <row r="41" spans="1:17" ht="15.75" thickBot="1" x14ac:dyDescent="0.3">
      <c r="A41" s="173"/>
      <c r="B41" s="174"/>
      <c r="C41" s="174"/>
      <c r="D41" s="174"/>
      <c r="E41" s="174"/>
      <c r="F41" s="174"/>
      <c r="G41" s="174"/>
      <c r="H41" s="174"/>
      <c r="I41" s="174"/>
      <c r="J41" s="174"/>
      <c r="K41" s="174"/>
      <c r="L41" s="174"/>
      <c r="M41" s="174"/>
      <c r="N41" s="174"/>
      <c r="O41" s="175"/>
    </row>
    <row r="42" spans="1:17" ht="5.25" customHeight="1" x14ac:dyDescent="0.25">
      <c r="A42" s="67"/>
      <c r="B42" s="67"/>
      <c r="C42" s="67"/>
      <c r="D42" s="67"/>
      <c r="E42" s="67"/>
      <c r="F42" s="67"/>
      <c r="G42" s="67"/>
      <c r="H42" s="67"/>
      <c r="I42" s="67"/>
      <c r="J42" s="67"/>
      <c r="K42" s="67"/>
      <c r="L42" s="67"/>
      <c r="M42" s="67"/>
      <c r="N42" s="67"/>
      <c r="O42" s="67"/>
    </row>
    <row r="44" spans="1:17" ht="14.25" x14ac:dyDescent="0.2">
      <c r="Q44" s="35" t="s">
        <v>76</v>
      </c>
    </row>
    <row r="45" spans="1:17" ht="14.25" x14ac:dyDescent="0.2">
      <c r="Q45" s="35" t="s">
        <v>77</v>
      </c>
    </row>
    <row r="46" spans="1:17" ht="14.25" x14ac:dyDescent="0.2">
      <c r="Q46" s="35" t="s">
        <v>78</v>
      </c>
    </row>
    <row r="47" spans="1:17" ht="14.25" x14ac:dyDescent="0.2">
      <c r="Q47" s="35" t="s">
        <v>79</v>
      </c>
    </row>
    <row r="48" spans="1:17" ht="14.25" x14ac:dyDescent="0.2">
      <c r="Q48" s="35" t="s">
        <v>80</v>
      </c>
    </row>
    <row r="49" spans="17:17" ht="14.25" x14ac:dyDescent="0.2">
      <c r="Q49" s="35" t="s">
        <v>81</v>
      </c>
    </row>
    <row r="50" spans="17:17" ht="14.25" x14ac:dyDescent="0.2">
      <c r="Q50" s="35" t="s">
        <v>82</v>
      </c>
    </row>
    <row r="51" spans="17:17" ht="14.25" x14ac:dyDescent="0.2">
      <c r="Q51" s="35" t="s">
        <v>83</v>
      </c>
    </row>
    <row r="52" spans="17:17" ht="14.25" x14ac:dyDescent="0.2">
      <c r="Q52" s="35" t="s">
        <v>84</v>
      </c>
    </row>
    <row r="53" spans="17:17" ht="14.25" x14ac:dyDescent="0.2">
      <c r="Q53" s="35" t="s">
        <v>85</v>
      </c>
    </row>
    <row r="54" spans="17:17" ht="14.25" x14ac:dyDescent="0.2">
      <c r="Q54" s="35" t="s">
        <v>86</v>
      </c>
    </row>
    <row r="55" spans="17:17" ht="14.25" x14ac:dyDescent="0.2">
      <c r="Q55" s="35" t="s">
        <v>87</v>
      </c>
    </row>
    <row r="56" spans="17:17" ht="14.25" x14ac:dyDescent="0.2">
      <c r="Q56" s="35" t="s">
        <v>88</v>
      </c>
    </row>
    <row r="58" spans="17:17" x14ac:dyDescent="0.25">
      <c r="Q58" s="9">
        <v>0.72</v>
      </c>
    </row>
    <row r="59" spans="17:17" x14ac:dyDescent="0.25">
      <c r="Q59" s="9">
        <v>0.75</v>
      </c>
    </row>
  </sheetData>
  <mergeCells count="74">
    <mergeCell ref="A42:O42"/>
    <mergeCell ref="A41:M41"/>
    <mergeCell ref="N41:O41"/>
    <mergeCell ref="A26:M26"/>
    <mergeCell ref="N26:O26"/>
    <mergeCell ref="A27:M27"/>
    <mergeCell ref="N27:O27"/>
    <mergeCell ref="A39:M39"/>
    <mergeCell ref="N39:O39"/>
    <mergeCell ref="A40:M40"/>
    <mergeCell ref="N40:O40"/>
    <mergeCell ref="A28:M28"/>
    <mergeCell ref="N28:O28"/>
    <mergeCell ref="A29:M29"/>
    <mergeCell ref="N29:O29"/>
    <mergeCell ref="A30:M30"/>
    <mergeCell ref="A14:B14"/>
    <mergeCell ref="A9:D9"/>
    <mergeCell ref="F9:G9"/>
    <mergeCell ref="L22:O22"/>
    <mergeCell ref="A16:B16"/>
    <mergeCell ref="A17:B17"/>
    <mergeCell ref="A18:A21"/>
    <mergeCell ref="A15:B15"/>
    <mergeCell ref="J9:O9"/>
    <mergeCell ref="A10:O10"/>
    <mergeCell ref="A11:O11"/>
    <mergeCell ref="A12:O12"/>
    <mergeCell ref="A13:O13"/>
    <mergeCell ref="N8:O8"/>
    <mergeCell ref="J7:K8"/>
    <mergeCell ref="L7:O7"/>
    <mergeCell ref="L8:M8"/>
    <mergeCell ref="A7:D8"/>
    <mergeCell ref="E7:E8"/>
    <mergeCell ref="F7:G8"/>
    <mergeCell ref="H7:H8"/>
    <mergeCell ref="I7:I8"/>
    <mergeCell ref="A24:O24"/>
    <mergeCell ref="A25:O25"/>
    <mergeCell ref="H22:K22"/>
    <mergeCell ref="A22:C23"/>
    <mergeCell ref="D22:G22"/>
    <mergeCell ref="D23:G23"/>
    <mergeCell ref="H23:K23"/>
    <mergeCell ref="L23:O23"/>
    <mergeCell ref="A1:C2"/>
    <mergeCell ref="D1:O1"/>
    <mergeCell ref="D2:O2"/>
    <mergeCell ref="A6:E6"/>
    <mergeCell ref="G6:O6"/>
    <mergeCell ref="A5:E5"/>
    <mergeCell ref="A3:E3"/>
    <mergeCell ref="F3:O3"/>
    <mergeCell ref="A4:E4"/>
    <mergeCell ref="F4:O4"/>
    <mergeCell ref="F5:O5"/>
    <mergeCell ref="N30:O30"/>
    <mergeCell ref="A31:M31"/>
    <mergeCell ref="N31:O31"/>
    <mergeCell ref="A32:M32"/>
    <mergeCell ref="N32:O32"/>
    <mergeCell ref="A33:M33"/>
    <mergeCell ref="N33:O33"/>
    <mergeCell ref="A34:M34"/>
    <mergeCell ref="N34:O34"/>
    <mergeCell ref="A38:M38"/>
    <mergeCell ref="N38:O38"/>
    <mergeCell ref="A35:M35"/>
    <mergeCell ref="N35:O35"/>
    <mergeCell ref="A36:M36"/>
    <mergeCell ref="N36:O36"/>
    <mergeCell ref="A37:M37"/>
    <mergeCell ref="N37:O37"/>
  </mergeCells>
  <dataValidations count="1">
    <dataValidation type="list" allowBlank="1" showInputMessage="1" showErrorMessage="1" sqref="J9:O9">
      <formula1>$Q$44:$Q$56</formula1>
    </dataValidation>
  </dataValidations>
  <pageMargins left="0.39370078740157483" right="0.39370078740157483" top="0.35433070866141736" bottom="0.35433070866141736" header="0" footer="0"/>
  <pageSetup scale="73" orientation="portrait" horizontalDpi="4294967294" verticalDpi="4294967294"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4098"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409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SET-G. Conocimiento</vt:lpstr>
      <vt:lpstr>01</vt:lpstr>
      <vt:lpstr>02</vt:lpstr>
      <vt:lpstr>03</vt:lpstr>
      <vt:lpstr>'SET-G. Conocimiento'!Títulos_a_imprimir</vt:lpstr>
    </vt:vector>
  </TitlesOfParts>
  <Company>Windows XP Colossus Edition 2 Reloaded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wendy dayana</cp:lastModifiedBy>
  <cp:lastPrinted>2015-08-14T21:08:38Z</cp:lastPrinted>
  <dcterms:created xsi:type="dcterms:W3CDTF">2010-03-16T20:37:23Z</dcterms:created>
  <dcterms:modified xsi:type="dcterms:W3CDTF">2019-03-06T22:48:41Z</dcterms:modified>
</cp:coreProperties>
</file>